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autoCompressPictures="0" defaultThemeVersion="166925"/>
  <mc:AlternateContent xmlns:mc="http://schemas.openxmlformats.org/markup-compatibility/2006">
    <mc:Choice Requires="x15">
      <x15ac:absPath xmlns:x15ac="http://schemas.microsoft.com/office/spreadsheetml/2010/11/ac" url="https://gizonline-my.sharepoint.com/personal/anne_samba_giz_de/Documents/Dokumente/PMD/Call for proposals/Final docs to upload/"/>
    </mc:Choice>
  </mc:AlternateContent>
  <xr:revisionPtr revIDLastSave="1" documentId="13_ncr:1_{8D95D364-5D0C-461F-B883-B4ACFA6B6371}" xr6:coauthVersionLast="47" xr6:coauthVersionMax="47" xr10:uidLastSave="{1244BF39-292C-4718-8E71-6AC2550B452D}"/>
  <bookViews>
    <workbookView xWindow="-110" yWindow="-110" windowWidth="19420" windowHeight="10300" tabRatio="753" xr2:uid="{00000000-000D-0000-FFFF-FFFF00000000}"/>
  </bookViews>
  <sheets>
    <sheet name="Hauptseite - Main page" sheetId="2" r:id="rId1"/>
    <sheet name="Übersicht - Overview" sheetId="3" r:id="rId2"/>
    <sheet name="1" sheetId="4" r:id="rId3"/>
    <sheet name="2" sheetId="5" r:id="rId4"/>
    <sheet name="3" sheetId="6" r:id="rId5"/>
    <sheet name="4" sheetId="7" r:id="rId6"/>
    <sheet name="5" sheetId="9" r:id="rId7"/>
    <sheet name="6" sheetId="10" r:id="rId8"/>
    <sheet name="Datenschutz - Data protection" sheetId="11" r:id="rId9"/>
    <sheet name="Listen" sheetId="1" state="hidden" r:id="rId10"/>
    <sheet name="Daten" sheetId="12" state="hidden" r:id="rId11"/>
  </sheets>
  <definedNames>
    <definedName name="Text4" localSheetId="2">'1'!$D$29</definedName>
    <definedName name="Text4" localSheetId="3">'2'!$D$14</definedName>
    <definedName name="Text4" localSheetId="4">'3'!$D$13</definedName>
    <definedName name="Text4" localSheetId="5">'4'!$D$13</definedName>
    <definedName name="Text4" localSheetId="6">'5'!$D$11</definedName>
    <definedName name="Text4" localSheetId="7">'6'!$D$12</definedName>
    <definedName name="Text7" localSheetId="2">'1'!$D$1</definedName>
    <definedName name="Text7" localSheetId="3">'2'!$D$1</definedName>
    <definedName name="Text7" localSheetId="4">'3'!$D$1</definedName>
    <definedName name="Text7" localSheetId="5">'4'!$D$1</definedName>
    <definedName name="Text7" localSheetId="6">'5'!$D$1</definedName>
    <definedName name="Text7" localSheetId="7">'6'!$D$1</definedName>
    <definedName name="Z_6D76AA90_59FB_4BD9_9A1E_E9B2DD21DE5A_.wvu.Cols" localSheetId="2" hidden="1">'1'!$I:$L</definedName>
    <definedName name="Z_6D76AA90_59FB_4BD9_9A1E_E9B2DD21DE5A_.wvu.Cols" localSheetId="3" hidden="1">'2'!$H:$K</definedName>
    <definedName name="Z_6D76AA90_59FB_4BD9_9A1E_E9B2DD21DE5A_.wvu.Cols" localSheetId="4" hidden="1">'3'!$I:$L</definedName>
    <definedName name="Z_6D76AA90_59FB_4BD9_9A1E_E9B2DD21DE5A_.wvu.Cols" localSheetId="5" hidden="1">'4'!$I:$L</definedName>
    <definedName name="Z_6D76AA90_59FB_4BD9_9A1E_E9B2DD21DE5A_.wvu.Cols" localSheetId="6" hidden="1">'5'!$I:$L</definedName>
    <definedName name="Z_6D76AA90_59FB_4BD9_9A1E_E9B2DD21DE5A_.wvu.Cols" localSheetId="7" hidden="1">'6'!$I:$L</definedName>
    <definedName name="Z_6D76AA90_59FB_4BD9_9A1E_E9B2DD21DE5A_.wvu.Cols" localSheetId="8" hidden="1">'Datenschutz - Data protection'!$H:$H</definedName>
    <definedName name="Z_6D76AA90_59FB_4BD9_9A1E_E9B2DD21DE5A_.wvu.Cols" localSheetId="1" hidden="1">'Übersicht - Overview'!$I:$J</definedName>
    <definedName name="Z_9FD75036_715D_0745_AD34_C71BC9935E09_.wvu.Cols" localSheetId="2" hidden="1">'1'!$I:$L</definedName>
    <definedName name="Z_9FD75036_715D_0745_AD34_C71BC9935E09_.wvu.Cols" localSheetId="3" hidden="1">'2'!$H:$K</definedName>
    <definedName name="Z_9FD75036_715D_0745_AD34_C71BC9935E09_.wvu.Cols" localSheetId="4" hidden="1">'3'!$I:$L</definedName>
    <definedName name="Z_9FD75036_715D_0745_AD34_C71BC9935E09_.wvu.Cols" localSheetId="5" hidden="1">'4'!$I:$L</definedName>
    <definedName name="Z_9FD75036_715D_0745_AD34_C71BC9935E09_.wvu.Cols" localSheetId="6" hidden="1">'5'!$I:$L</definedName>
    <definedName name="Z_9FD75036_715D_0745_AD34_C71BC9935E09_.wvu.Cols" localSheetId="7" hidden="1">'6'!$I:$L</definedName>
    <definedName name="Z_9FD75036_715D_0745_AD34_C71BC9935E09_.wvu.Cols" localSheetId="1" hidden="1">'Übersicht - Overview'!$I:$J</definedName>
    <definedName name="Z_DF329F70_7102_4187_8CBD_6C86BFB362B3_.wvu.Cols" localSheetId="2" hidden="1">'1'!$I:$L</definedName>
    <definedName name="Z_DF329F70_7102_4187_8CBD_6C86BFB362B3_.wvu.Cols" localSheetId="3" hidden="1">'2'!$H:$K</definedName>
    <definedName name="Z_DF329F70_7102_4187_8CBD_6C86BFB362B3_.wvu.Cols" localSheetId="4" hidden="1">'3'!$I:$L</definedName>
    <definedName name="Z_DF329F70_7102_4187_8CBD_6C86BFB362B3_.wvu.Cols" localSheetId="5" hidden="1">'4'!$I:$L</definedName>
    <definedName name="Z_DF329F70_7102_4187_8CBD_6C86BFB362B3_.wvu.Cols" localSheetId="6" hidden="1">'5'!$I:$L</definedName>
    <definedName name="Z_DF329F70_7102_4187_8CBD_6C86BFB362B3_.wvu.Cols" localSheetId="7" hidden="1">'6'!$I:$L</definedName>
    <definedName name="Z_DF329F70_7102_4187_8CBD_6C86BFB362B3_.wvu.Cols" localSheetId="8" hidden="1">'Datenschutz - Data protection'!$H:$H</definedName>
    <definedName name="Z_DF329F70_7102_4187_8CBD_6C86BFB362B3_.wvu.Cols" localSheetId="1" hidden="1">'Übersicht - Overview'!$I:$J</definedName>
    <definedName name="Z_E79C27B0_967A_4733_8E7B_92BBFA585B51_.wvu.Cols" localSheetId="6" hidden="1">'5'!$I:$L</definedName>
    <definedName name="Z_E79C27B0_967A_4733_8E7B_92BBFA585B51_.wvu.Cols" localSheetId="8" hidden="1">'Datenschutz - Data protection'!$H:$H</definedName>
  </definedNames>
  <calcPr calcId="191029"/>
  <customWorkbookViews>
    <customWorkbookView name="Sophie Anne Oliver-Mahler - Persönliche Ansicht" guid="{DF329F70-7102-4187-8CBD-6C86BFB362B3}" mergeInterval="0" personalView="1" maximized="1" xWindow="-9" yWindow="-9" windowWidth="1938" windowHeight="1048" tabRatio="753" activeSheetId="2"/>
    <customWorkbookView name="Rosie Füglein - Persönliche Ansicht" guid="{9FD75036-715D-0745-AD34-C71BC9935E09}" mergeInterval="0" personalView="1" xWindow="1" yWindow="56" windowWidth="1921" windowHeight="941" tabRatio="753" activeSheetId="11" showComments="commIndAndComment"/>
    <customWorkbookView name="Christine Doell - Persönliche Ansicht" guid="{6D76AA90-59FB-4BD9-9A1E-E9B2DD21DE5A}" mergeInterval="0" personalView="1" maximized="1" xWindow="1358" yWindow="-8" windowWidth="1296" windowHeight="1000" tabRatio="753" activeSheetId="5"/>
    <customWorkbookView name="Oualid Arbib - Persönliche Ansicht" guid="{E79C27B0-967A-4733-8E7B-92BBFA585B51}" mergeInterval="0" personalView="1" maximized="1" xWindow="-11" yWindow="-11" windowWidth="1942" windowHeight="1042" tabRatio="75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H9" i="5"/>
  <c r="H8" i="5"/>
  <c r="I25" i="4"/>
  <c r="I24" i="4"/>
  <c r="I23" i="4"/>
  <c r="I22" i="4"/>
  <c r="I21" i="4"/>
  <c r="I18" i="4"/>
  <c r="I19" i="4"/>
  <c r="I20" i="4"/>
  <c r="I17" i="4"/>
  <c r="I5" i="9"/>
  <c r="C5" i="9"/>
  <c r="B3" i="2"/>
  <c r="K2" i="12"/>
  <c r="L2" i="12" a="1"/>
  <c r="L2" i="12" s="1"/>
  <c r="J2" i="12"/>
  <c r="I2" i="12"/>
  <c r="H2" i="12"/>
  <c r="G2" i="12"/>
  <c r="F2" i="12"/>
  <c r="E2" i="12"/>
  <c r="D2" i="12"/>
  <c r="C2" i="12"/>
  <c r="B2" i="12"/>
  <c r="C6" i="4"/>
  <c r="I6" i="4"/>
  <c r="A2" i="12"/>
  <c r="I16" i="4"/>
  <c r="I7" i="6"/>
  <c r="I8" i="6"/>
  <c r="I9" i="6"/>
  <c r="C8" i="6"/>
  <c r="C9" i="6"/>
  <c r="C10" i="3"/>
  <c r="B4" i="6" l="1"/>
  <c r="I4" i="4"/>
  <c r="C4" i="4"/>
  <c r="D2" i="11"/>
  <c r="B2" i="11"/>
  <c r="B9" i="10"/>
  <c r="C5" i="10"/>
  <c r="C6" i="10"/>
  <c r="C4" i="10"/>
  <c r="B2" i="10"/>
  <c r="C6" i="9"/>
  <c r="C7" i="9"/>
  <c r="C4" i="9"/>
  <c r="B2" i="9"/>
  <c r="C6" i="7"/>
  <c r="C7" i="7"/>
  <c r="C8" i="7"/>
  <c r="C9" i="7"/>
  <c r="C10" i="7"/>
  <c r="C5" i="7"/>
  <c r="B4" i="7"/>
  <c r="B2" i="7"/>
  <c r="C10" i="6"/>
  <c r="C7" i="6"/>
  <c r="C6" i="6"/>
  <c r="B2" i="6"/>
  <c r="C7" i="5"/>
  <c r="C8" i="5"/>
  <c r="C9" i="5"/>
  <c r="C10" i="5"/>
  <c r="C11" i="5"/>
  <c r="C6" i="5"/>
  <c r="B2" i="5"/>
  <c r="H5" i="5"/>
  <c r="C7" i="4"/>
  <c r="C8" i="4"/>
  <c r="C9" i="4"/>
  <c r="C10" i="4"/>
  <c r="C11" i="4"/>
  <c r="C12" i="4"/>
  <c r="C13" i="4"/>
  <c r="C14" i="4"/>
  <c r="C15" i="4"/>
  <c r="C16" i="4"/>
  <c r="C17" i="4"/>
  <c r="C18" i="4"/>
  <c r="C19" i="4"/>
  <c r="C20" i="4"/>
  <c r="C21" i="4"/>
  <c r="C22" i="4"/>
  <c r="C23" i="4"/>
  <c r="C24" i="4"/>
  <c r="C25" i="4"/>
  <c r="C26" i="4"/>
  <c r="C5" i="4"/>
  <c r="B2" i="4"/>
  <c r="B2" i="3"/>
  <c r="B4" i="3"/>
  <c r="C11" i="3"/>
  <c r="C9" i="3"/>
  <c r="C8" i="3"/>
  <c r="C7" i="3"/>
  <c r="C6" i="3"/>
  <c r="B6" i="2"/>
  <c r="I5" i="10"/>
  <c r="I6" i="10"/>
  <c r="I4" i="10"/>
  <c r="I6" i="7"/>
  <c r="I7" i="7"/>
  <c r="I8" i="7"/>
  <c r="I9" i="7"/>
  <c r="I5" i="7"/>
  <c r="I5" i="6"/>
  <c r="H7" i="5"/>
  <c r="I5" i="4"/>
  <c r="H6" i="5"/>
  <c r="I5" i="5"/>
  <c r="I4" i="9"/>
  <c r="I6" i="9"/>
  <c r="I7" i="9"/>
  <c r="I7" i="4"/>
  <c r="I9" i="4"/>
  <c r="I10" i="4"/>
  <c r="I11" i="4"/>
  <c r="I12" i="4"/>
  <c r="I13" i="4"/>
  <c r="I14" i="4"/>
  <c r="I15" i="4"/>
  <c r="I8" i="4"/>
  <c r="I26" i="4"/>
  <c r="H10" i="5"/>
  <c r="H11" i="5"/>
  <c r="I6" i="6"/>
  <c r="I10" i="7"/>
  <c r="H1" i="11"/>
  <c r="J24" i="4" l="1"/>
  <c r="J24" i="6"/>
  <c r="B13" i="6" s="1"/>
  <c r="J25" i="9"/>
  <c r="J24" i="10"/>
  <c r="B12" i="10" s="1"/>
  <c r="J24" i="7"/>
  <c r="B13" i="7" s="1"/>
  <c r="J24" i="5"/>
  <c r="B14" i="5" s="1"/>
  <c r="B29" i="4" l="1"/>
  <c r="J1" i="4"/>
  <c r="B6" i="3" s="1"/>
  <c r="J1" i="9"/>
  <c r="B10" i="3" s="1"/>
  <c r="B11" i="9"/>
  <c r="J1" i="6"/>
  <c r="B8" i="3" s="1"/>
  <c r="J1" i="7"/>
  <c r="B9" i="3" s="1"/>
  <c r="J1" i="10"/>
  <c r="B11" i="3" s="1"/>
  <c r="J1" i="5"/>
  <c r="B7" i="3" s="1"/>
  <c r="I20" i="3" l="1"/>
  <c r="B1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<sst xmlns="http://schemas.openxmlformats.org/spreadsheetml/2006/main" count="302" uniqueCount="238">
  <si>
    <t>Anrede</t>
  </si>
  <si>
    <t>GfE Partnerländer</t>
  </si>
  <si>
    <t>SDGs</t>
  </si>
  <si>
    <t>Bitte auswählen / Please select</t>
  </si>
  <si>
    <t>Deutsch</t>
  </si>
  <si>
    <t>Bau &amp; Produktion / Construcion &amp; Production</t>
  </si>
  <si>
    <t>abgeschlossen / completed</t>
  </si>
  <si>
    <t>English</t>
  </si>
  <si>
    <t>Bildung / Education</t>
  </si>
  <si>
    <t>Frau / Mrs</t>
  </si>
  <si>
    <t>Ghana / Ghana</t>
  </si>
  <si>
    <t>Ja / Yes</t>
  </si>
  <si>
    <t>SDG 1 - Keine Armut / No Poverty</t>
  </si>
  <si>
    <t>Energie / Energy</t>
  </si>
  <si>
    <t>geplant / planned</t>
  </si>
  <si>
    <t>Herr / Mr</t>
  </si>
  <si>
    <t>Indien / India</t>
  </si>
  <si>
    <t>Nein / No</t>
  </si>
  <si>
    <t>SDG 2 - Kein Hunger / Zero Hunger</t>
  </si>
  <si>
    <t>Gesundheit / Health</t>
  </si>
  <si>
    <t>nicht notwendig / not relevant</t>
  </si>
  <si>
    <t xml:space="preserve">Divers/ Other </t>
  </si>
  <si>
    <t>Kamerun / Cameroon</t>
  </si>
  <si>
    <t>Nicht relevant / Not applicable</t>
  </si>
  <si>
    <t>SDG 3 - Gesundheit &amp; Wohlergehen / Good Health and Well-being</t>
  </si>
  <si>
    <t>IT, Technologien &amp; digitale Services</t>
  </si>
  <si>
    <t>SDG 4 - Hochwertige Bildung / Quality Education</t>
  </si>
  <si>
    <t>Kunst, Kultur, Sport &amp; Tourismus / Art, Culture, Sport &amp; Tourism</t>
  </si>
  <si>
    <t>SDG 5 - Geschlechtergleichheit / Gender Equality</t>
  </si>
  <si>
    <t>Landwirtschaft &amp; Lebensmittelproduktion / Agriculture &amp; Food production</t>
  </si>
  <si>
    <t>Serbien / Serbia</t>
  </si>
  <si>
    <t>Transport &amp; Mobilität / Transport &amp; Mobility</t>
  </si>
  <si>
    <t>Tunesien / Tunisia</t>
  </si>
  <si>
    <t>SDG 7 - Bezahlbare und saubere Energie / Affordable and Clean Energy</t>
  </si>
  <si>
    <t>Medien / Media</t>
  </si>
  <si>
    <t>SDG 8 - Menschenwürdige Arbeit &amp; Wirtschaftswachstum / Decent Work and Economic Growth</t>
  </si>
  <si>
    <t>Soziales / Social</t>
  </si>
  <si>
    <t>SDG 9 - Industrie, Innovation &amp; Infrastruktur / Industry, Innovation and Infrastructure</t>
  </si>
  <si>
    <t>Umwelt / Environment</t>
  </si>
  <si>
    <t>Wirtschaft, Finanzen &amp; Dienstleistungen / Business, Finance &amp; Services</t>
  </si>
  <si>
    <t>SDG 11 - Nachhaltige Städte und Gemeinden / Sustainable Cities and Communities</t>
  </si>
  <si>
    <t>keines der angegebenen passt / no match</t>
  </si>
  <si>
    <t>SDG 12 - Nachhaltige/r Konsum und Produktion / Responsible Consumption and Production</t>
  </si>
  <si>
    <t>SDG 13 - Maßnahmen zum Klimaschutz / Climate Action</t>
  </si>
  <si>
    <t>SDG 14 - Leben unter Wasser / Life Below Water</t>
  </si>
  <si>
    <t>SDG 15 - Leben an Land / Life on Land</t>
  </si>
  <si>
    <t>Wählen Sie die Sprache / Please select the language:</t>
  </si>
  <si>
    <t xml:space="preserve">Übersicht </t>
  </si>
  <si>
    <t>Overview</t>
  </si>
  <si>
    <t xml:space="preserve">1. Allgemeines </t>
  </si>
  <si>
    <t xml:space="preserve">1. General information </t>
  </si>
  <si>
    <t>2. Geschäftsidee</t>
  </si>
  <si>
    <t xml:space="preserve">2. Business idea </t>
  </si>
  <si>
    <t>3. Beitrag zur nachhaltigen Entwicklung</t>
  </si>
  <si>
    <t>3. Contribution to sustainable development</t>
  </si>
  <si>
    <t>4. Aktueller Stand der Umsetzung</t>
  </si>
  <si>
    <t xml:space="preserve">4. Current status of implementation </t>
  </si>
  <si>
    <t>1. General information</t>
  </si>
  <si>
    <t>Country of origin</t>
  </si>
  <si>
    <t>Form of address</t>
  </si>
  <si>
    <t>Date of birth (DD.MM.YYYY)</t>
  </si>
  <si>
    <t xml:space="preserve">Nationality  </t>
  </si>
  <si>
    <t>Current address</t>
  </si>
  <si>
    <t xml:space="preserve">Current country of residence </t>
  </si>
  <si>
    <t>Landline and mobile phone</t>
  </si>
  <si>
    <t>Email</t>
  </si>
  <si>
    <t>Names of any team members</t>
  </si>
  <si>
    <t>Have you ever set up a company before?</t>
  </si>
  <si>
    <t>If yes, when and where did you found your company?</t>
  </si>
  <si>
    <t>Welche Aufgaben werden Sie in dem Unternehmen, das Sie gründen wollen, übernehmen?</t>
  </si>
  <si>
    <t>Wie viele Stunden pro Woche planen Sie als Unternehmensgründer*in in den nächsten Monaten für die Unternehmensgründung aufzuwenden?</t>
  </si>
  <si>
    <t>Haben Sie sich schon einmal bei "Geschäftsideen für Entwicklung" beworben?</t>
  </si>
  <si>
    <t>Haben Sie bereits mit der GIZ zusammengearbeitet (z.B. Angestellte/r, Consultant oder  Teilnehmer/in an einem Programm)?</t>
  </si>
  <si>
    <t>Wenn Ja: Wann und in welcher Form?</t>
  </si>
  <si>
    <t xml:space="preserve"> Are you already receiving support from another programme or project with relation to your start-up? (e.g. advisory services or financial assistance).</t>
  </si>
  <si>
    <t>Wenn Ja: Nennen Sie bitte den Namen des Anbieters.</t>
  </si>
  <si>
    <t xml:space="preserve"> If yes, please list the name of the programme or provider here.</t>
  </si>
  <si>
    <t xml:space="preserve">2. Geschäftsidee </t>
  </si>
  <si>
    <t>2. Business idea</t>
  </si>
  <si>
    <t>Bitte beschreiben Sie Ihre Geschäftsidee in nur einem Satz.</t>
  </si>
  <si>
    <t xml:space="preserve">
Describe your business idea in one sentence. </t>
  </si>
  <si>
    <t xml:space="preserve">Welcher Branche lässt sich Ihre Geschäftsidee zuordnen? </t>
  </si>
  <si>
    <t>Which sector does your business idea belong to?</t>
  </si>
  <si>
    <t xml:space="preserve">Haben Sie bereits eine Idee für den Namen Ihres zukünftigen Unternehmens? </t>
  </si>
  <si>
    <t>Do you already have a name for your future company?</t>
  </si>
  <si>
    <t>Wenn ja, welchen?</t>
  </si>
  <si>
    <t xml:space="preserve"> If yes, what is it?</t>
  </si>
  <si>
    <t>Wann planen Sie Ihr Unternehmen zu gründen?</t>
  </si>
  <si>
    <t xml:space="preserve">
When do you plan to start your business?</t>
  </si>
  <si>
    <t>Beschreiben Sie bitte in zwei bis drei Sätzen die Motivation für Ihr Gründungsvorhaben.</t>
  </si>
  <si>
    <t xml:space="preserve">
Describe your motivation for creating your own business in two or three sentences. </t>
  </si>
  <si>
    <t>Bitte auswählen</t>
  </si>
  <si>
    <t>Albanien</t>
  </si>
  <si>
    <t>Äthiopien</t>
  </si>
  <si>
    <t>Ecuador</t>
  </si>
  <si>
    <t>Georgien</t>
  </si>
  <si>
    <t>Ghana</t>
  </si>
  <si>
    <t>Indien</t>
  </si>
  <si>
    <t>Indonesien</t>
  </si>
  <si>
    <t>Jordanien</t>
  </si>
  <si>
    <t>Kamerun</t>
  </si>
  <si>
    <t>Kenia</t>
  </si>
  <si>
    <t>Kolumbien</t>
  </si>
  <si>
    <t>Kosovo</t>
  </si>
  <si>
    <t>Marokko</t>
  </si>
  <si>
    <t>Nepal</t>
  </si>
  <si>
    <t>Nigeria</t>
  </si>
  <si>
    <t>Palästinensische Gebiete</t>
  </si>
  <si>
    <t>Peru</t>
  </si>
  <si>
    <t>Senegal</t>
  </si>
  <si>
    <t>Serbien</t>
  </si>
  <si>
    <t>Tunesien</t>
  </si>
  <si>
    <t>Ukraine</t>
  </si>
  <si>
    <t>Vietnam</t>
  </si>
  <si>
    <t xml:space="preserve">
Welchem Nachhaltigkeitsziel (SDG) der Vereinten Nationen ordnen Sie Ihre Geschäftsidee am ehesten zu?
</t>
  </si>
  <si>
    <t xml:space="preserve">Please select the SDG that you think is the most relevant in connection to your business. </t>
  </si>
  <si>
    <t xml:space="preserve">
Looking more closely at SDG 5 – Gender equality: Will your business contribute to gender equality?  If so, how (e.g. through your product or services or the staffing policy within your business)?</t>
  </si>
  <si>
    <t xml:space="preserve">4. Aktueller Stand der Umsetzung </t>
  </si>
  <si>
    <t>4. Current status of implementation</t>
  </si>
  <si>
    <t>Bitte wählen Sie in der folgenden Tabelle aus, welche Schritte Sie bereits abgeschlossen haben bzw. an welchem Punkt der Umsetzung Sie jeweils sind.</t>
  </si>
  <si>
    <t xml:space="preserve">
Please mark in the following table which steps you have already taken and indicate the current status of implementation of your start-up. </t>
  </si>
  <si>
    <t>Technische Machbarkeitsstudie – falls nötig</t>
  </si>
  <si>
    <t xml:space="preserve">
Technical feasibility study – if required</t>
  </si>
  <si>
    <t xml:space="preserve">
Verification of industrial property rights – if required (patents, brands etc.)</t>
  </si>
  <si>
    <t>Hier können Sie weitere Aktivitäten, die Sie bereits durchgeführt haben, angeben.</t>
  </si>
  <si>
    <t>List any other steps you have taken here</t>
  </si>
  <si>
    <t xml:space="preserve">
What initial investments are essential for starting your business (e.g. creation of a prototype, business premises, staff, technical equipment)? Please name approximate costs.</t>
  </si>
  <si>
    <t xml:space="preserve">Konnten Sie sich schon andere Finanzierungsmöglichkeiten sichern bzw. kennen Sie weitere Finanzierungsquellen? </t>
  </si>
  <si>
    <t xml:space="preserve">
Have you been able to find other financing opportunities or are you aware of other sources of finance?</t>
  </si>
  <si>
    <t>Mit "Ja" bestätige ich, dass ich die Datenschutzerklärung auf dem folgenden Tabellenblatt zur Kenntnis genommen habe.</t>
  </si>
  <si>
    <t xml:space="preserve">
By selecting 'Ja/Yes' I confirm that I have taken note of the data privacy statement on the following page.</t>
  </si>
  <si>
    <t xml:space="preserve">Mit "Ja" versichere ich, alle Angaben in diesem Formular wahrheitsgemäß gemacht zu haben, und verpflichte mich, jede Abweichung zu den gemachten Angaben unverzüglich mitzuteilen. Ich versichere, dass ich die im Formular genannten Personen, die an der Unternehmensgründung beteiligt sind, über den Inhalt dieses Formulars informiert habe und ihr Einverständnis eingeholt habe. </t>
  </si>
  <si>
    <t xml:space="preserve">
By selecting "Ja/Yes" I confirm that all details I have provided in the application are truthful and that should the information given here change, I will report such changes immediately. I confirm that I have informed the team members named in the application about the content of the application and that I have obtained their consent for this application. 
</t>
  </si>
  <si>
    <r>
      <rPr>
        <b/>
        <sz val="10"/>
        <color indexed="8"/>
        <rFont val="Calibri"/>
        <family val="2"/>
      </rPr>
      <t xml:space="preserve">Datenschutzerklärung  zur Speicherung und Nutzung persönlicher Daten durch die GIZ in Eschborn für Teilnehmer am Business Plan Contest von „Geschäftsideen für Entwicklung“ des Programms „Migration &amp; Diaspora“
</t>
    </r>
    <r>
      <rPr>
        <sz val="10"/>
        <color indexed="8"/>
        <rFont val="Calibri"/>
        <family val="2"/>
      </rPr>
      <t xml:space="preserve">
Da der Schutz der persönlichen Daten für die GIZ sehr wichtig ist, teilen wir Ihnen hier mit, welche Ihrer persönlichen Daten gespeichert und wofür sie verwendet werden.
</t>
    </r>
    <r>
      <rPr>
        <b/>
        <sz val="10"/>
        <color indexed="8"/>
        <rFont val="Calibri"/>
        <family val="2"/>
      </rPr>
      <t xml:space="preserve">Verantwortliche Stelle für die Datenverarbeitung ist die Deutsche Gesellschaft für Internationale Zusammenarbeit (GIZ) GmbH. 
Sitz der Gesellschaft: Dag-Hammarskjöld-Weg 1 – 5, 65760 Eschborn; E-mail: business-ideas@giz.de 
</t>
    </r>
    <r>
      <rPr>
        <sz val="10"/>
        <color indexed="8"/>
        <rFont val="Calibri"/>
        <family val="2"/>
      </rPr>
      <t xml:space="preserve">•	 Die im Rahmen der Bewerbung angegebenen persönlichen Daten (im Bewerbungsformular sowie dem Lebenslauf), die zum Zwecke der Durchführung des Bewerbungsverfahrens und der Vertragserstellung für das Förderangebot von „Geschäftsideen für Entwicklung“, einem Angebot des Programms „Migration &amp; Diaspora“, erforderlich sind, werden auf Servern der GIZ gespeichert.
•	 Die Daten werden ausschließlich zum Zweck der Auswahl und der Begleitung im Gründungsprozess in der Förderphase verwendet.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t>
    </r>
    <r>
      <rPr>
        <u/>
        <sz val="10"/>
        <color indexed="8"/>
        <rFont val="Calibri"/>
        <family val="2"/>
      </rPr>
      <t>nicht</t>
    </r>
    <r>
      <rPr>
        <sz val="10"/>
        <color indexed="8"/>
        <rFont val="Calibri"/>
        <family val="2"/>
      </rPr>
      <t xml:space="preserve"> für Werbezwecke genutzt.
•	 Die GIZ sichert die Daten durch geeignete technische und organisatorische Maßnahmen gegen unbeabsichtigte oder beabsichtigte Verfälschung, Zerstörung, Verlust oder Zugang durch Unbefugte. Der Zugang zu den persönlichen Daten ist auf die Mitarbeiter der GIZ innerhalb des Programms „Migration &amp; Diaspora“ beschränkt sowie auf die für das individuelle Gründungscoaching beauftragten Dienstleister, die diese Daten gemäß oben genannter Zwecke verarbeiten müssen und ordnungsgemäß und vertraulich damit umgehen.
•	 Die im Bewerbungs- und Vertragserstellungsprozess bereitgestellten nicht-personenbezogenen und personenbezogenen Daten werden sowohl zum Zwecke der Vertragserstellung für das Förderangebot von „Geschäftsideen für Entwicklung“, für Prozesse im Rahmen der Gründungsbegleitung und für die Organisation von Veranstaltungen während der Förderphase an Dritte weitergegeben. Dies betrifft das beauftragende Bundesministerium für wirtschaftliche Zusammenarbeit und Entwicklung (BMZ) sowie nachgeordnete Institutionen und durch die GIZ beauftragte Dienstleister, die für das individuelle Gründungscoaching zuständig sind.
•	 Weiterhin werden die erhobenen personenbezogenen Daten (Namen der Teilnehmer) im Rahmen der oben genannten Zwecke zur weiteren Verarbeitung an Hotels und Veranstaltungsagenturen weitergeleitet. </t>
    </r>
  </si>
  <si>
    <r>
      <rPr>
        <b/>
        <sz val="10"/>
        <color indexed="8"/>
        <rFont val="Calibri"/>
        <family val="2"/>
      </rPr>
      <t>Rechte des Betroffenen:</t>
    </r>
    <r>
      <rPr>
        <sz val="10"/>
        <color indexed="8"/>
        <rFont val="Calibri"/>
        <family val="2"/>
      </rPr>
      <t xml:space="preserve"> </t>
    </r>
    <r>
      <rPr>
        <b/>
        <sz val="10"/>
        <color indexed="8"/>
        <rFont val="Calibri"/>
        <family val="2"/>
      </rPr>
      <t>Auskunft, Berichtigung, Löschung oder Einschränkung der Verarbeitung, Widerspruchsrecht</t>
    </r>
    <r>
      <rPr>
        <sz val="10"/>
        <color indexed="8"/>
        <rFont val="Calibri"/>
        <family val="2"/>
      </rPr>
      <t xml:space="preserve">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"Geschäftsideen für Entwicklung" nicht mehr möglich ist. 
Sie können den Widerspruch entweder postalisch [Deutsche Gesellschaft für Internationale Zusammenarbeit (GIZ) GmbH, Dag-Hammarskjöld-Weg 1-5, 65760 Eschborn] oder per E-Mail [business-ideas@giz.de]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der Datenschutzbeauftragte der GIZ, Herr Jürgen Endress [datenschutzbeauftragter@giz.de, Tel. +49 6196 79-2115] zur Verfügung. </t>
    </r>
  </si>
  <si>
    <t>Name</t>
  </si>
  <si>
    <t>E-Mail</t>
  </si>
  <si>
    <t>Land</t>
  </si>
  <si>
    <t>Sektor</t>
  </si>
  <si>
    <t>SDG</t>
  </si>
  <si>
    <t>Gender</t>
  </si>
  <si>
    <t>Marktstudie/Marktexploration – falls nötig</t>
  </si>
  <si>
    <t>Suche nach Finanzierungsmöglichkeiten – falls nötig</t>
  </si>
  <si>
    <t>Market study/exploration  – if required</t>
  </si>
  <si>
    <t xml:space="preserve">
Search for financing opportunities  – if required</t>
  </si>
  <si>
    <t xml:space="preserve">
Gauging of cooperation opportunities with, for example, industrial enterprises, trade, banks  – if required</t>
  </si>
  <si>
    <t>Digital Signature (Please insert here your digital signature for example as a scan)</t>
  </si>
  <si>
    <t xml:space="preserve">Give a short overview of your business idea (between 1,000 and 1,500 characters, including spaces). Which product/service do you offer? Who is/are your target group(s)? 
What is innovative about your business idea?
</t>
  </si>
  <si>
    <r>
      <rPr>
        <b/>
        <sz val="11"/>
        <color indexed="8"/>
        <rFont val="Calibri"/>
        <family val="2"/>
      </rPr>
      <t xml:space="preserve">Privacy statement regarding the storage and use of personal data submitted to GIZ, Eschborn by participants in the call for proposals launched by the Migration &amp; Diaspora Programme’s initiative Business Ideas for Development 
</t>
    </r>
    <r>
      <rPr>
        <sz val="11"/>
        <color theme="1"/>
        <rFont val="Calibri"/>
        <family val="2"/>
        <scheme val="minor"/>
      </rPr>
      <t xml:space="preserve">
As protecting the privacy of personal data is very important to GIZ, we inform you below what personal data will be stored and for what purpose it will be used.
•	 The data controller responsible for the processing of personal data is the Deutsche Gesellschaft für Internationale Zusammenarbeit (GIZ) GmbH. 
Address of GIZ Head Office: 
Dag-Hammarskjöld-Weg 1-5, 65760 Eschborn, Federal Republic of Germany
Email: business-ideas@giz.de
•	 Personal data supplied in the application (application form and curriculum vitae) and required for the ap-plication procedure and for preparing the contract under Business Ideas for Development, an initiative of the Migration &amp; Diaspora Programme, will be stored on GIZ servers.
•	 The data will be used exclusively by Business Ideas for Development to select candidates and support the founding of businesses.
• 	The legal basis for the processing of data is Article 6 (1) (b) of the General Data Protection Regulation (GDPR). The data processing is necessary for pre-contractual measures or for the performance of a contract.
• 	The data will be used only for the purposes laid out in the privacy statement; any other use will always be subject to renewed consent. Your data will not be used for advertising purposes.
• 	GIZ uses suitable technical and organisational measures to secure the data against unintentional or intentional falsification, destruction, loss or access by unauthorised persons. Access to personal data is restricted to GIZ employees within the Migration &amp; Diaspora Programme and the service providers commissioned to provide individual coaching, who are required to process this data in accordance with the above-mentioned purposes and who will handle the data properly and confidentially.
• 	The non-personal and personal data provided in the application and contract preparation process will be disclosed to third parties for the purpose of preparing contracts for Business Ideas for Development, the processes relating to our support in starting your business and the organisation of events during the support phase. This applies to the commissioning party, the Federal Ministry for Economic Cooperation and Development (BMZ), as well as to subordinate institutions and the service providers commissioned to provide individual coaching.
•  	In addition, the personal data collected (names of participants) will be disclosed to hotels and event agencies for further processing within the scope of the above-mentioned purposes.
</t>
    </r>
  </si>
  <si>
    <r>
      <rPr>
        <b/>
        <sz val="11"/>
        <color indexed="8"/>
        <rFont val="Calibri"/>
        <family val="2"/>
      </rPr>
      <t xml:space="preserve">Rights of the data subject: Information, rectification, erasure or restriction of processing, right to object: 
</t>
    </r>
    <r>
      <rPr>
        <sz val="11"/>
        <color theme="1"/>
        <rFont val="Calibri"/>
        <family val="2"/>
        <scheme val="minor"/>
      </rPr>
      <t xml:space="preserve">
Pursuant to Article 15 of GDPR, you are entitled at any time to request GIZ to provide you with comprehensive information on the data stored in relation to your person. 
Pursuant to Article 16, 17, 18 of GDPR, you may at any time request GIZ to rectify, erase or restrict the processing of specific personal data. 
In addition, as per Article 21 of GDPR, you can object to the above-mentioned data processing at any time, but please note that in this case further participation in Business Ideas for Development will no longer be possible. You can submit your objection to GIZ either by post [Gesellschaft für Internationale Zusammenarbeit mbH (GIZ), Dag-Hammarskjöld-Weg 1-5, 65760 Eschborn] or by email [business-ideas@giz.de]. You will not incur any costs other than the postage or transmission costs according to the existing basic tariffs. 
Furthermore, in the event of any unlawful processing of your personal data pursuant to Article 14 (2) (e) of GDPR, you have the right to lodge a complaint with the supervisory authority, in your case the Federal Commissioner for Data Protection and Free-dom of Information [BfDI – poststelle@bfdi.bund.de]. 
A further contact pursuant to Article 14 of GDPR is the GIZ data protection officer Mr Jürgen Endress [datenschutzbeauftragter@giz.de or phone no. +49 6196 79-2115], whom you may contact at any time.
</t>
    </r>
  </si>
  <si>
    <t>Hinweis / Notice</t>
  </si>
  <si>
    <t xml:space="preserve">3. Beitrag zur nachhaltigen Entwicklung </t>
  </si>
  <si>
    <t>Kolumbien / Colombia</t>
  </si>
  <si>
    <t>5. Finanzierung</t>
  </si>
  <si>
    <t>5. Financing</t>
  </si>
  <si>
    <t xml:space="preserve">6. Datenschutz </t>
  </si>
  <si>
    <t>6. Data protection</t>
  </si>
  <si>
    <t>6. Datenschutz</t>
  </si>
  <si>
    <t xml:space="preserve">5. Financing </t>
  </si>
  <si>
    <t xml:space="preserve">6. Data protection </t>
  </si>
  <si>
    <t xml:space="preserve">Sie haben alle erforderlichen Felder ausgefüllt. Vielen Dank. Sie können nun das Bewerbungssheet zusammen mit Ihrem Lebenslauf und Ihrem Businessplan an business-ideas@giz.de senden!
</t>
  </si>
  <si>
    <t xml:space="preserve">Great! You have answered all required questions. You can now send the application sheet together with your CV and your business plan to business-ideas@giz.de! </t>
  </si>
  <si>
    <t xml:space="preserve">Leider haben Sie noch nicht alle Felder ausgefüllt. Bitte gehen Sie die Tabellenblätter durch, die als offen markiert sind. Bei Fragen wenden Sie sich bitte an business-ideas@giz.de!
</t>
  </si>
  <si>
    <t xml:space="preserve">Unfortunately, you have not yet answered all questions. Please go through the spreadsheets marked as open. If you have any questions, please contact business-ideas@giz.de! </t>
  </si>
  <si>
    <t xml:space="preserve">Offen </t>
  </si>
  <si>
    <t>Open</t>
  </si>
  <si>
    <t>In progess</t>
  </si>
  <si>
    <t xml:space="preserve">In Bearbeitung </t>
  </si>
  <si>
    <t>Completed</t>
  </si>
  <si>
    <t xml:space="preserve">Fertig  </t>
  </si>
  <si>
    <t xml:space="preserve">Sie haben alle Fragen auf dieser Seite beantwortet. Bitte gehen Sie nun auf die nächste Seite! Ob Sie alle erforderllichen Seiten ausgefüllt haben, sehen Sie auf der Übersicht!
</t>
  </si>
  <si>
    <t xml:space="preserve">You have answered all the questions on this page. Please go to the next page now! You can see on the overview whether you have filled out all the required pages! </t>
  </si>
  <si>
    <t xml:space="preserve">Leider haben Sie noch nicht alle Felder ausgefüllt. Bei Fragen wenden Sie sich bitte an business-ideas@giz.de!
</t>
  </si>
  <si>
    <t xml:space="preserve">Unfortunately, you have not yet answered all questions. If you have any challenges, please contact business-ideas@giz.de! </t>
  </si>
  <si>
    <t xml:space="preserve">Bitte füllen Sie alle Felder aus. Bei Fragen wenden Sie sich bitte an business-ideas@giz.de!
</t>
  </si>
  <si>
    <t xml:space="preserve">Please answer all questions. If you have any challenges, please contact business-ideas@giz.de! </t>
  </si>
  <si>
    <t xml:space="preserve">
How will your business make a positive contribution to sustainable development in your country of origin?  </t>
  </si>
  <si>
    <t xml:space="preserve">Auf welche Weise trägt Ihre unternehmerische Tätigkeit voraussichtlich zur nachhaltigen Entwicklung in Ihrem Herkunftsland bei? </t>
  </si>
  <si>
    <t>In SDG 13, the focus is on climate action: Does your company contribute to achieving this goal? If yes, in what ways (such as through the product or service you offer, or through the business policies within your company)?</t>
  </si>
  <si>
    <t>In SDG 3, the focus is on good health: Does your company contribute to achieving this goal? If yes, in what ways (such as through the product or service you offer, or through the business policies within your company)?</t>
  </si>
  <si>
    <t>-</t>
  </si>
  <si>
    <t>Vorname</t>
  </si>
  <si>
    <t>Geschäftsidee kurz</t>
  </si>
  <si>
    <t>Geschäftsidee lang</t>
  </si>
  <si>
    <t>Health</t>
  </si>
  <si>
    <t xml:space="preserve">Climate </t>
  </si>
  <si>
    <t>Given Name</t>
  </si>
  <si>
    <t>Family Name</t>
  </si>
  <si>
    <r>
      <t>Das Formular besteht au</t>
    </r>
    <r>
      <rPr>
        <sz val="11"/>
        <rFont val="Calibri"/>
        <family val="2"/>
      </rPr>
      <t>s sechs (6)</t>
    </r>
    <r>
      <rPr>
        <sz val="11"/>
        <color theme="1"/>
        <rFont val="Calibri"/>
        <family val="2"/>
        <scheme val="minor"/>
      </rPr>
      <t xml:space="preserve"> Tabellenblättern. Hier können Sie sehen, welche Blätter Sie schon komplett ausgefüllt haben und wo noch Eingaben fehlen.
</t>
    </r>
    <r>
      <rPr>
        <b/>
        <i/>
        <sz val="11"/>
        <color indexed="10"/>
        <rFont val="Calibri"/>
        <family val="2"/>
      </rPr>
      <t xml:space="preserve">
</t>
    </r>
  </si>
  <si>
    <t>The project outline consists of six (6) parts. Here you can see which parts you have already filled out and which ones are still missing.</t>
  </si>
  <si>
    <t>in Durchführung / in progress</t>
  </si>
  <si>
    <t>How much capital do you and/or potential team members personally plan to invest in the initial phase?</t>
  </si>
  <si>
    <t>Digitale Unterschrift (Bitte fügen Sie hier Ihre Unterschrift z.B. als Scan ein)</t>
  </si>
  <si>
    <t>At BID we believe that entrepreneurs can play a key role in fostering sustainable development and addressing  social and environmental problems. By supporting business ideas that we believe can have a positive impact in our partner countries, BID aims to contribute to the 17 United Nations Sustainable Development Goals (SDGs) that came into effect in January 2016. For more information visit:</t>
  </si>
  <si>
    <t>https://www.un.org/sustainabledevelopment/sustainable-development-goals/</t>
  </si>
  <si>
    <t>Gründungsland</t>
  </si>
  <si>
    <t>Nachname</t>
  </si>
  <si>
    <t>Geburtsdatum (TT.MM.JJJJ)</t>
  </si>
  <si>
    <t>Staatsangehörigkeit</t>
  </si>
  <si>
    <t>Herkunftsland</t>
  </si>
  <si>
    <t>Aktuelle Anschrift</t>
  </si>
  <si>
    <t>Land des aktuellen Wohnsitzes</t>
  </si>
  <si>
    <t>Festnetz- und Mobiltelefon</t>
  </si>
  <si>
    <t>E-Mail-Adresse</t>
  </si>
  <si>
    <t>Namen von eventuellen Teammitgliedern</t>
  </si>
  <si>
    <t>Haben Sie bereits ein Unternehmen gegründet?</t>
  </si>
  <si>
    <t>Wenn Ja: Wann und wo haben Sie das Unternehmen gegründet?</t>
  </si>
  <si>
    <t>What role will you play in the business you are planning to set up?</t>
  </si>
  <si>
    <t>As founder of the business, how much time per week do you plan to invest in starting your business over the next months?</t>
  </si>
  <si>
    <t>Have you applied to or been involved in Business Ideas for Development in the past?</t>
  </si>
  <si>
    <t>Have you previously worked for the GIZ (e.g. as employee, consultant, or as a programme participant)?</t>
  </si>
  <si>
    <t>If yes, in which capacity?</t>
  </si>
  <si>
    <t>PLZ und Ort</t>
  </si>
  <si>
    <t>Postcode and town/city</t>
  </si>
  <si>
    <t>Nehmen Sie aktuell bereits Leistungen aus einem anderen Förderprogramm oder -projekt für Unternehmensgründungen in Anspruch? (z.B. Beratungsleistungen oder Finanzierungshilfen)</t>
  </si>
  <si>
    <t>Wie haben Sie von "Geschäftsideen für Entwicklung" und von diesem Gründungswettbewerb erfahren?</t>
  </si>
  <si>
    <t>How did you hear about "Business Ideas for Development" and/or this Business Plan Contest?</t>
  </si>
  <si>
    <t>Beschreiben Sie Ihre Geschäftsidee (zwischen 1.000 und 1.500 Zeichen inklusive Leerzeichen).
Welches Produkt / welche Dienstleistung bieten Sie an? Was ist Ihr Zielmarkt? Wer ist Ihre Zielgruppe? 
Was ist das Innovative an Ihrer Geschäftsidee?</t>
  </si>
  <si>
    <t xml:space="preserve">
GfE ist davon überzeugt, dass Unternehmer*innen eine zentrale Rolle spielen, wenn es um die Lösung gesellschaftlicher und ökologischer Probleme und um eine nachhaltige Entwicklung geht. Indem wir Geschäftsideen fördern, von denen wir positive Wirkungen in unseren Partnerländern erwarten, versuchen wir zum Erreichen der 17 Nachhaltigen Entwicklungsziele der Vereinten Nationen (Sustainable Development Goals = SDGs) beizutragen. Mehr dazu finden Sie hier: 
</t>
  </si>
  <si>
    <t>Bei SDG 13 geht es um Maßnahmen zum Klimaschutz: Leistet Ihr Unternehmen zur Erreichung dieses Ziels einen Beitrag? 
Falls ja, auf welche Art? Tragen etwa Ihre Produkte oder Ihre Dienstleistungen oder bestimmte Praktiken in Ihrem Unternehmen zum Klimaschutz bei?</t>
  </si>
  <si>
    <t>Bei SDG 3 geht es um die Gesundheit und Wohlergehen: Leistet Ihr Unternehmen zur Erreichung dieses Ziels einen Beitrag? 
Falls ja, auf welche Art? Tragen etwa Ihre Produkte oder Ihre Dienstleistungen oder bestimmte Praktiken in Ihrem Unternehmen zu Gesundheit und Wohlergehen bei?</t>
  </si>
  <si>
    <t>Bei SDG 5 geht es um die Gleichstellung der Geschlechter: Leistet Ihr Unternehmen zur Erreichung dieses Ziels einen Beitrag? 
Falls ja, auf welche Art?  Tragen etwa Ihre Produkte oder Ihre Dienstleistungen oder bestimmte Praktiken in Ihrem Unternehmen zur Gleichstellung der Geschlechter bei?</t>
  </si>
  <si>
    <t>SDG 16 - Frieden, Gerechtigkeit &amp; starke Institutionen / Peace, Justice and Strong Institutions</t>
  </si>
  <si>
    <t>SDG 17 - Partnerschaften zur Erreichung der Ziele / Partnerships for the Goals</t>
  </si>
  <si>
    <t>Prüfung gewerblicher Schutzrechte (Patente, Marken etc.) – falls nötig</t>
  </si>
  <si>
    <t>Ausloten von Kooperationsmöglichkeiten (etwa mit Industrie, Handel, Banken) – falls nötig</t>
  </si>
  <si>
    <t>SDG 6 - Sauberes Wasser &amp; Sanitäreinrichtungen / Clean Water and Sanitation</t>
  </si>
  <si>
    <t>SDG 10 - Weniger Ungleichheiten / Reduced Inequalities</t>
  </si>
  <si>
    <t xml:space="preserve">Welche Investitionen sind aus Ihrer Sicht in der Anfangsphase der Unternehmensgründung notwendig (z.B. Erstellung eines Prototyps, Geschäftsräume, Personal, technische Ausrüstung)? Bitte nennen Sie ungefähre Kosten. </t>
  </si>
  <si>
    <t>Wie viel Kapital planen Sie und/oder mögliche weitere Mitgründer*innen persönlich in der Anfangsphase Ihrer Unternehmensgründung einzubringen?</t>
  </si>
  <si>
    <t>Wie viel haben Sie bereits in die Umsetzung Ihrer Geschäftsidee investiert?</t>
  </si>
  <si>
    <t>How much have you already invested in the implementation of your business idea?</t>
  </si>
  <si>
    <t>Außerdem versichere ich mit "Ja", dass das im Bewerbungsformular beschriebene Unternehmen entweder noch nicht gegründet ist oder dass es bereits gegründet ist, sich aber noch in der Anfangsphase der Entwicklung befindet.</t>
  </si>
  <si>
    <t>Furthermore, I confirm with "Yes" that the company described in the application form is either not yet registered or, if it is already registered, it is still in the initial stage of development.</t>
  </si>
  <si>
    <r>
      <rPr>
        <b/>
        <sz val="20"/>
        <color indexed="8"/>
        <rFont val="Calibri"/>
        <family val="2"/>
      </rPr>
      <t xml:space="preserve">
Geschäftsideen für Entwicklung (GfE)
INNOVATE FOR IMPACT
</t>
    </r>
    <r>
      <rPr>
        <sz val="16"/>
        <color indexed="8"/>
        <rFont val="Calibri"/>
        <family val="2"/>
      </rPr>
      <t xml:space="preserve">
</t>
    </r>
    <r>
      <rPr>
        <b/>
        <sz val="16"/>
        <color indexed="10"/>
        <rFont val="Calibri"/>
        <family val="2"/>
      </rPr>
      <t xml:space="preserve">GRÜNDUNGSWETTBEWERB </t>
    </r>
  </si>
  <si>
    <r>
      <rPr>
        <b/>
        <sz val="20"/>
        <color theme="1"/>
        <rFont val="Calibri"/>
        <family val="2"/>
      </rPr>
      <t xml:space="preserve">
Business Ideas for Development (BID)
INNOVATE FOR IMPACT</t>
    </r>
    <r>
      <rPr>
        <sz val="14"/>
        <color theme="1"/>
        <rFont val="Calibri"/>
        <family val="2"/>
      </rPr>
      <t xml:space="preserve">
</t>
    </r>
    <r>
      <rPr>
        <b/>
        <sz val="16"/>
        <color rgb="FFFF0000"/>
        <rFont val="Calibri"/>
        <family val="2"/>
      </rPr>
      <t xml:space="preserve">
Start-up competition 
</t>
    </r>
  </si>
  <si>
    <r>
      <t>Mit diesem Bewebungsformular können Sie an unserem GRÜNDUNGSWETTBEWERB</t>
    </r>
    <r>
      <rPr>
        <sz val="12"/>
        <color indexed="10"/>
        <rFont val="Calibri"/>
        <family val="2"/>
      </rPr>
      <t xml:space="preserve"> </t>
    </r>
    <r>
      <rPr>
        <sz val="12"/>
        <color indexed="8"/>
        <rFont val="Calibri"/>
        <family val="2"/>
      </rPr>
      <t xml:space="preserve">teilnehmen.
Bitte füllen Sie alle sechs Blätter aus und senden Sie dieses Formular gemeinsam mit Ihrem </t>
    </r>
    <r>
      <rPr>
        <b/>
        <sz val="12"/>
        <color indexed="10"/>
        <rFont val="Calibri"/>
        <family val="2"/>
      </rPr>
      <t>Lebenslauf</t>
    </r>
    <r>
      <rPr>
        <sz val="12"/>
        <color indexed="8"/>
        <rFont val="Calibri"/>
        <family val="2"/>
      </rPr>
      <t xml:space="preserve"> und Ihrem </t>
    </r>
    <r>
      <rPr>
        <b/>
        <sz val="12"/>
        <color indexed="10"/>
        <rFont val="Calibri"/>
        <family val="2"/>
      </rPr>
      <t>Businessplan</t>
    </r>
    <r>
      <rPr>
        <sz val="12"/>
        <color indexed="8"/>
        <rFont val="Calibri"/>
        <family val="2"/>
      </rPr>
      <t xml:space="preserve"> an: 
</t>
    </r>
    <r>
      <rPr>
        <sz val="12"/>
        <color indexed="10"/>
        <rFont val="Calibri"/>
        <family val="2"/>
      </rPr>
      <t>business-ideas@giz.de</t>
    </r>
    <r>
      <rPr>
        <sz val="12"/>
        <rFont val="Calibri"/>
        <family val="2"/>
      </rPr>
      <t xml:space="preserve">.
Beachten Sie zudem die Hinweise zum Datenschutz am Ende dieses Formulars.
</t>
    </r>
    <r>
      <rPr>
        <b/>
        <sz val="12"/>
        <color indexed="10"/>
        <rFont val="Calibri"/>
        <family val="2"/>
      </rPr>
      <t xml:space="preserve">
</t>
    </r>
    <r>
      <rPr>
        <b/>
        <sz val="16"/>
        <color indexed="10"/>
        <rFont val="Calibri"/>
        <family val="2"/>
      </rPr>
      <t xml:space="preserve">Einsendeschluss: 27.08.2023 </t>
    </r>
    <r>
      <rPr>
        <b/>
        <sz val="12"/>
        <color indexed="10"/>
        <rFont val="Calibri"/>
        <family val="2"/>
      </rPr>
      <t xml:space="preserve">
</t>
    </r>
    <r>
      <rPr>
        <b/>
        <sz val="12"/>
        <color indexed="57"/>
        <rFont val="Calibri"/>
        <family val="2"/>
      </rPr>
      <t xml:space="preserve">
</t>
    </r>
    <r>
      <rPr>
        <sz val="12"/>
        <color indexed="8"/>
        <rFont val="Calibri"/>
        <family val="2"/>
      </rPr>
      <t xml:space="preserve">Um fortzufahren, klicken Sie unten auf "Übersicht". 
Wenn Sie direkt mit der Eingabe starten möchten, klicken sie unten auf "Start"! </t>
    </r>
    <r>
      <rPr>
        <b/>
        <sz val="12"/>
        <color indexed="57"/>
        <rFont val="Calibri"/>
        <family val="2"/>
      </rPr>
      <t xml:space="preserve">
</t>
    </r>
  </si>
  <si>
    <r>
      <rPr>
        <sz val="12"/>
        <rFont val="Calibri"/>
        <family val="2"/>
      </rPr>
      <t xml:space="preserve">Complete this application form to apply for the BID Business Plan Contest. 
Please complete all six pages and send the completed form together with your </t>
    </r>
    <r>
      <rPr>
        <b/>
        <sz val="12"/>
        <color indexed="10"/>
        <rFont val="Calibri"/>
        <family val="2"/>
      </rPr>
      <t>CV</t>
    </r>
    <r>
      <rPr>
        <sz val="12"/>
        <rFont val="Calibri"/>
        <family val="2"/>
      </rPr>
      <t xml:space="preserve"> and</t>
    </r>
    <r>
      <rPr>
        <b/>
        <sz val="12"/>
        <color indexed="10"/>
        <rFont val="Calibri"/>
        <family val="2"/>
      </rPr>
      <t xml:space="preserve"> Business Plan</t>
    </r>
    <r>
      <rPr>
        <sz val="12"/>
        <rFont val="Calibri"/>
        <family val="2"/>
      </rPr>
      <t xml:space="preserve"> to </t>
    </r>
    <r>
      <rPr>
        <sz val="12"/>
        <color indexed="10"/>
        <rFont val="Calibri"/>
        <family val="2"/>
      </rPr>
      <t>business-ideas@giz.de</t>
    </r>
    <r>
      <rPr>
        <sz val="12"/>
        <rFont val="Calibri"/>
        <family val="2"/>
      </rPr>
      <t xml:space="preserve">. 
Please note the information regarding data protection at the end of the form. </t>
    </r>
    <r>
      <rPr>
        <b/>
        <sz val="12"/>
        <color indexed="10"/>
        <rFont val="Calibri"/>
        <family val="2"/>
      </rPr>
      <t xml:space="preserve">
</t>
    </r>
    <r>
      <rPr>
        <b/>
        <sz val="14"/>
        <color indexed="10"/>
        <rFont val="Calibri"/>
        <family val="2"/>
      </rPr>
      <t xml:space="preserve">Deadline: 27 August 2023  </t>
    </r>
    <r>
      <rPr>
        <b/>
        <sz val="12"/>
        <color indexed="10"/>
        <rFont val="Calibri"/>
        <family val="2"/>
      </rPr>
      <t xml:space="preserve">
</t>
    </r>
    <r>
      <rPr>
        <b/>
        <sz val="12"/>
        <color indexed="57"/>
        <rFont val="Calibri"/>
        <family val="2"/>
      </rPr>
      <t xml:space="preserve">
</t>
    </r>
    <r>
      <rPr>
        <sz val="12"/>
        <rFont val="Calibri"/>
        <family val="2"/>
      </rPr>
      <t>To continue, click on 'Overview'.  If you are ready to start filling in the form, click on 'Start'!</t>
    </r>
    <r>
      <rPr>
        <b/>
        <sz val="12"/>
        <color indexed="57"/>
        <rFont val="Calibri"/>
        <family val="2"/>
      </rPr>
      <t xml:space="preserve">
</t>
    </r>
    <r>
      <rPr>
        <sz val="12"/>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</si>
</sst>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0"/>
      <color indexed="8"/>
      <name val="Calibri"/>
      <family val="2"/>
    </font>
    <font>
      <b/>
      <sz val="10"/>
      <color indexed="8"/>
      <name val="Calibri"/>
      <family val="2"/>
    </font>
    <font>
      <u/>
      <sz val="10"/>
      <color indexed="8"/>
      <name val="Calibri"/>
      <family val="2"/>
    </font>
    <font>
      <sz val="11"/>
      <name val="Calibri"/>
      <family val="2"/>
    </font>
    <font>
      <b/>
      <sz val="20"/>
      <color indexed="8"/>
      <name val="Calibri"/>
      <family val="2"/>
    </font>
    <font>
      <b/>
      <sz val="11"/>
      <color indexed="8"/>
      <name val="Calibri"/>
      <family val="2"/>
    </font>
    <font>
      <b/>
      <sz val="14"/>
      <color indexed="10"/>
      <name val="Calibri"/>
      <family val="2"/>
    </font>
    <font>
      <b/>
      <i/>
      <sz val="11"/>
      <color indexed="10"/>
      <name val="Calibri"/>
      <family val="2"/>
    </font>
    <font>
      <b/>
      <sz val="12"/>
      <color indexed="57"/>
      <name val="Calibri"/>
      <family val="2"/>
    </font>
    <font>
      <sz val="12"/>
      <color indexed="8"/>
      <name val="Calibri"/>
      <family val="2"/>
    </font>
    <font>
      <sz val="12"/>
      <color indexed="10"/>
      <name val="Calibri"/>
      <family val="2"/>
    </font>
    <font>
      <b/>
      <sz val="12"/>
      <color indexed="10"/>
      <name val="Calibri"/>
      <family val="2"/>
    </font>
    <font>
      <sz val="12"/>
      <name val="Calibri"/>
      <family val="2"/>
    </font>
    <font>
      <b/>
      <sz val="16"/>
      <color indexed="10"/>
      <name val="Calibri"/>
      <family val="2"/>
    </font>
    <font>
      <sz val="16"/>
      <color indexed="8"/>
      <name val="Calibri"/>
      <family val="2"/>
    </font>
    <font>
      <u/>
      <sz val="11"/>
      <color theme="10"/>
      <name val="Calibri"/>
      <family val="2"/>
      <scheme val="minor"/>
    </font>
    <font>
      <sz val="11"/>
      <color theme="1"/>
      <name val="Arial"/>
      <family val="2"/>
    </font>
    <font>
      <sz val="10"/>
      <color theme="1"/>
      <name val="Arial"/>
      <family val="2"/>
    </font>
    <font>
      <sz val="11"/>
      <color theme="0"/>
      <name val="Calibri"/>
      <family val="2"/>
      <scheme val="minor"/>
    </font>
    <font>
      <sz val="11"/>
      <color theme="0"/>
      <name val="Arial"/>
      <family val="2"/>
    </font>
    <font>
      <sz val="11"/>
      <color rgb="FF000000"/>
      <name val="Arial Narrow"/>
      <family val="2"/>
    </font>
    <font>
      <sz val="11"/>
      <name val="Calibri"/>
      <family val="2"/>
      <scheme val="minor"/>
    </font>
    <font>
      <sz val="10"/>
      <color theme="1"/>
      <name val="Calibri"/>
      <family val="2"/>
      <scheme val="minor"/>
    </font>
    <font>
      <sz val="14"/>
      <color theme="1"/>
      <name val="Calibri"/>
      <family val="2"/>
      <scheme val="minor"/>
    </font>
    <font>
      <b/>
      <sz val="12"/>
      <color rgb="FF92D050"/>
      <name val="Calibri"/>
      <family val="2"/>
      <scheme val="minor"/>
    </font>
    <font>
      <sz val="11"/>
      <color theme="9" tint="0.39997558519241921"/>
      <name val="Calibri"/>
      <family val="2"/>
      <scheme val="minor"/>
    </font>
    <font>
      <sz val="11"/>
      <color indexed="8"/>
      <name val="Calibri"/>
      <family val="2"/>
      <scheme val="minor"/>
    </font>
    <font>
      <b/>
      <sz val="11"/>
      <color theme="1"/>
      <name val="Calibri"/>
      <family val="2"/>
      <scheme val="minor"/>
    </font>
    <font>
      <sz val="7"/>
      <color rgb="FF202124"/>
      <name val="Arial"/>
      <family val="2"/>
    </font>
    <font>
      <sz val="11"/>
      <color rgb="FFFF0000"/>
      <name val="Calibri"/>
      <family val="2"/>
      <scheme val="minor"/>
    </font>
    <font>
      <sz val="7"/>
      <color rgb="FF007099"/>
      <name val="Roboto"/>
    </font>
    <font>
      <b/>
      <sz val="16"/>
      <color rgb="FFC00000"/>
      <name val="Calibri"/>
      <family val="2"/>
      <scheme val="minor"/>
    </font>
    <font>
      <b/>
      <sz val="16"/>
      <color rgb="FFD2001B"/>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6"/>
      <name val="Calibri"/>
      <family val="2"/>
      <scheme val="minor"/>
    </font>
    <font>
      <sz val="14"/>
      <color theme="1"/>
      <name val="Calibri"/>
      <family val="2"/>
    </font>
    <font>
      <sz val="12"/>
      <color theme="1"/>
      <name val="Calibri"/>
      <family val="2"/>
    </font>
    <font>
      <b/>
      <sz val="20"/>
      <color theme="1"/>
      <name val="Calibri"/>
      <family val="2"/>
    </font>
    <font>
      <b/>
      <sz val="16"/>
      <color rgb="FFFF0000"/>
      <name val="Calibri"/>
      <family val="2"/>
    </font>
    <font>
      <b/>
      <sz val="18"/>
      <color theme="1"/>
      <name val="Calibri"/>
      <family val="2"/>
    </font>
    <font>
      <b/>
      <sz val="18"/>
      <color theme="1"/>
      <name val="Calibri"/>
      <family val="2"/>
      <scheme val="minor"/>
    </font>
    <font>
      <b/>
      <sz val="16"/>
      <color rgb="FFCC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6" fillId="0" borderId="0" applyNumberFormat="0" applyFill="0" applyBorder="0" applyAlignment="0" applyProtection="0"/>
  </cellStyleXfs>
  <cellXfs count="165">
    <xf numFmtId="0" fontId="0" fillId="0" borderId="0" xfId="0"/>
    <xf numFmtId="0" fontId="17" fillId="2" borderId="0" xfId="0" applyFont="1" applyFill="1" applyAlignment="1">
      <alignment horizontal="left" vertical="top"/>
    </xf>
    <xf numFmtId="0" fontId="0" fillId="2" borderId="0" xfId="0" applyFill="1"/>
    <xf numFmtId="0" fontId="16" fillId="2" borderId="0" xfId="1" applyFill="1"/>
    <xf numFmtId="0" fontId="18" fillId="2" borderId="0" xfId="0" applyFont="1" applyFill="1" applyAlignment="1">
      <alignment vertical="top" wrapText="1"/>
    </xf>
    <xf numFmtId="0" fontId="19" fillId="2" borderId="0" xfId="0" applyFont="1" applyFill="1"/>
    <xf numFmtId="0" fontId="20" fillId="2" borderId="0" xfId="0" applyFont="1" applyFill="1" applyAlignment="1">
      <alignment horizontal="left" vertical="top"/>
    </xf>
    <xf numFmtId="0" fontId="21" fillId="3" borderId="0" xfId="0" applyFont="1" applyFill="1" applyAlignment="1">
      <alignment horizontal="center" vertical="center" wrapText="1"/>
    </xf>
    <xf numFmtId="0" fontId="17" fillId="4" borderId="0" xfId="0" applyFont="1" applyFill="1" applyAlignment="1">
      <alignment horizontal="left" vertical="top"/>
    </xf>
    <xf numFmtId="0" fontId="0" fillId="0" borderId="0" xfId="0" applyAlignment="1">
      <alignment horizontal="left"/>
    </xf>
    <xf numFmtId="0" fontId="22" fillId="2" borderId="0" xfId="0" applyFont="1" applyFill="1"/>
    <xf numFmtId="0" fontId="23" fillId="4" borderId="1" xfId="0" applyFont="1" applyFill="1" applyBorder="1" applyAlignment="1">
      <alignment vertical="top" wrapText="1"/>
    </xf>
    <xf numFmtId="0" fontId="23" fillId="2" borderId="2" xfId="0" applyFont="1" applyFill="1" applyBorder="1"/>
    <xf numFmtId="0" fontId="24" fillId="2" borderId="0" xfId="0" applyFont="1" applyFill="1" applyAlignment="1">
      <alignment vertical="top" wrapText="1"/>
    </xf>
    <xf numFmtId="0" fontId="23" fillId="2" borderId="0" xfId="0" applyFont="1" applyFill="1" applyAlignment="1">
      <alignment vertical="top" wrapText="1"/>
    </xf>
    <xf numFmtId="0" fontId="16" fillId="2" borderId="0" xfId="1" applyFill="1" applyProtection="1"/>
    <xf numFmtId="0" fontId="25" fillId="2" borderId="0" xfId="0" applyFont="1" applyFill="1" applyAlignment="1">
      <alignment vertical="center"/>
    </xf>
    <xf numFmtId="0" fontId="0" fillId="2" borderId="3" xfId="0" applyFill="1" applyBorder="1" applyAlignment="1">
      <alignment horizontal="center" vertical="center"/>
    </xf>
    <xf numFmtId="0" fontId="0" fillId="2" borderId="4" xfId="0" applyFill="1" applyBorder="1"/>
    <xf numFmtId="49" fontId="0" fillId="5" borderId="0" xfId="0" applyNumberFormat="1" applyFill="1"/>
    <xf numFmtId="0" fontId="0" fillId="5" borderId="0" xfId="0" applyFill="1"/>
    <xf numFmtId="0" fontId="19" fillId="2" borderId="0" xfId="0" applyFont="1" applyFill="1" applyAlignment="1">
      <alignment horizontal="left" vertical="top"/>
    </xf>
    <xf numFmtId="0" fontId="0" fillId="2" borderId="0" xfId="0" applyFill="1" applyAlignment="1">
      <alignment horizontal="left" vertical="top"/>
    </xf>
    <xf numFmtId="0" fontId="0" fillId="4" borderId="0" xfId="0" applyFill="1" applyAlignment="1">
      <alignment horizontal="left" vertical="top"/>
    </xf>
    <xf numFmtId="0" fontId="22" fillId="2" borderId="0" xfId="0" applyFont="1" applyFill="1" applyAlignment="1">
      <alignment horizontal="left" vertical="top"/>
    </xf>
    <xf numFmtId="0" fontId="22" fillId="4" borderId="5" xfId="0" applyFont="1" applyFill="1" applyBorder="1" applyAlignment="1">
      <alignment horizontal="left" vertical="center" wrapText="1"/>
    </xf>
    <xf numFmtId="0" fontId="0" fillId="6" borderId="0" xfId="0" applyFill="1"/>
    <xf numFmtId="0" fontId="0" fillId="4" borderId="6" xfId="0" applyFill="1" applyBorder="1" applyAlignment="1">
      <alignment horizontal="center" vertical="center"/>
    </xf>
    <xf numFmtId="0" fontId="22" fillId="4" borderId="7" xfId="0" applyFont="1" applyFill="1" applyBorder="1" applyAlignment="1">
      <alignment horizontal="left" vertical="center" wrapText="1"/>
    </xf>
    <xf numFmtId="14" fontId="0" fillId="2" borderId="0" xfId="0" applyNumberFormat="1" applyFill="1" applyAlignment="1">
      <alignment horizontal="left" vertical="top"/>
    </xf>
    <xf numFmtId="0" fontId="0" fillId="4" borderId="7" xfId="0" applyFill="1" applyBorder="1" applyAlignment="1">
      <alignment horizontal="left" vertical="center" wrapText="1"/>
    </xf>
    <xf numFmtId="0" fontId="0" fillId="5" borderId="0" xfId="0" applyFill="1" applyAlignment="1">
      <alignment horizontal="left" vertical="top"/>
    </xf>
    <xf numFmtId="0" fontId="26" fillId="4" borderId="8" xfId="0" applyFont="1" applyFill="1" applyBorder="1" applyAlignment="1">
      <alignment horizontal="center" vertical="center"/>
    </xf>
    <xf numFmtId="0" fontId="0" fillId="2" borderId="0" xfId="0" applyFill="1" applyAlignment="1">
      <alignment horizontal="left" vertical="center"/>
    </xf>
    <xf numFmtId="0" fontId="0" fillId="6" borderId="0" xfId="0" applyFill="1" applyAlignment="1">
      <alignment vertical="center"/>
    </xf>
    <xf numFmtId="0" fontId="27" fillId="2" borderId="0" xfId="0" applyFont="1" applyFill="1" applyAlignment="1">
      <alignment vertical="center"/>
    </xf>
    <xf numFmtId="0" fontId="0" fillId="2" borderId="0" xfId="0" applyFill="1" applyAlignment="1">
      <alignment horizontal="center" vertical="top"/>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5" xfId="0" applyFill="1" applyBorder="1" applyAlignment="1">
      <alignment horizontal="left" vertical="center" wrapText="1"/>
    </xf>
    <xf numFmtId="0" fontId="0" fillId="4" borderId="11" xfId="0" applyFill="1" applyBorder="1" applyAlignment="1">
      <alignment horizontal="center" vertical="center"/>
    </xf>
    <xf numFmtId="0" fontId="0" fillId="2" borderId="12" xfId="0"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4" borderId="15" xfId="0" applyFill="1" applyBorder="1" applyAlignment="1">
      <alignment horizontal="center" vertical="center"/>
    </xf>
    <xf numFmtId="0" fontId="0" fillId="4" borderId="8" xfId="0" applyFill="1" applyBorder="1" applyAlignment="1">
      <alignment horizontal="center" vertical="center"/>
    </xf>
    <xf numFmtId="0" fontId="27" fillId="4" borderId="9" xfId="0" applyFont="1" applyFill="1" applyBorder="1" applyAlignment="1">
      <alignment horizontal="left" vertical="center" wrapText="1"/>
    </xf>
    <xf numFmtId="0" fontId="28" fillId="2" borderId="16" xfId="0" applyFont="1" applyFill="1" applyBorder="1"/>
    <xf numFmtId="0" fontId="29" fillId="0" borderId="0" xfId="0" applyFont="1"/>
    <xf numFmtId="0" fontId="22" fillId="4" borderId="10"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23" fillId="2" borderId="0" xfId="0" applyFont="1" applyFill="1" applyAlignment="1">
      <alignment horizontal="center" vertical="top" wrapText="1"/>
    </xf>
    <xf numFmtId="0" fontId="24" fillId="2" borderId="0" xfId="0" applyFont="1" applyFill="1" applyAlignment="1">
      <alignment horizontal="center" vertical="top" wrapText="1"/>
    </xf>
    <xf numFmtId="0" fontId="0" fillId="2" borderId="0" xfId="0" applyFill="1" applyAlignment="1">
      <alignment horizontal="center"/>
    </xf>
    <xf numFmtId="0" fontId="0" fillId="2" borderId="0" xfId="0" applyFill="1" applyAlignment="1">
      <alignment vertical="top" wrapText="1"/>
    </xf>
    <xf numFmtId="0" fontId="0" fillId="2" borderId="0" xfId="0" applyFill="1" applyAlignment="1">
      <alignment vertical="top"/>
    </xf>
    <xf numFmtId="0" fontId="0" fillId="2" borderId="17" xfId="0" applyFill="1" applyBorder="1" applyAlignment="1" applyProtection="1">
      <alignment horizontal="center" vertical="center" wrapText="1"/>
      <protection locked="0"/>
    </xf>
    <xf numFmtId="0" fontId="31" fillId="0" borderId="0" xfId="0" applyFont="1" applyAlignment="1">
      <alignment vertical="center" wrapText="1"/>
    </xf>
    <xf numFmtId="0" fontId="0" fillId="5" borderId="0" xfId="0" applyFill="1" applyAlignment="1">
      <alignment wrapText="1"/>
    </xf>
    <xf numFmtId="0" fontId="24" fillId="0" borderId="0" xfId="0" applyFont="1"/>
    <xf numFmtId="0" fontId="0" fillId="2" borderId="3" xfId="0" applyFill="1" applyBorder="1" applyAlignment="1">
      <alignment horizontal="center" vertical="center" wrapText="1"/>
    </xf>
    <xf numFmtId="0" fontId="32" fillId="2" borderId="16" xfId="0" applyFont="1" applyFill="1" applyBorder="1" applyAlignment="1">
      <alignment vertical="center"/>
    </xf>
    <xf numFmtId="0" fontId="33" fillId="2" borderId="4" xfId="0" applyFont="1" applyFill="1" applyBorder="1" applyAlignment="1">
      <alignment vertical="center"/>
    </xf>
    <xf numFmtId="0" fontId="33" fillId="2" borderId="0" xfId="0" applyFont="1"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wrapText="1"/>
    </xf>
    <xf numFmtId="14" fontId="0" fillId="2" borderId="12" xfId="0" applyNumberFormat="1" applyFill="1" applyBorder="1" applyAlignment="1" applyProtection="1">
      <alignment horizontal="center" vertical="center" wrapText="1"/>
      <protection locked="0"/>
    </xf>
    <xf numFmtId="0" fontId="22" fillId="2" borderId="12" xfId="1"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xf>
    <xf numFmtId="0" fontId="0" fillId="2" borderId="0" xfId="0" applyFill="1" applyAlignment="1" applyProtection="1">
      <alignment horizontal="left" vertical="top"/>
    </xf>
    <xf numFmtId="0" fontId="0" fillId="6" borderId="0" xfId="0" applyFill="1" applyProtection="1"/>
    <xf numFmtId="2" fontId="0" fillId="2" borderId="0" xfId="0" applyNumberFormat="1" applyFill="1" applyAlignment="1" applyProtection="1">
      <alignment horizontal="center" vertical="center" wrapText="1"/>
    </xf>
    <xf numFmtId="0" fontId="22" fillId="2" borderId="0" xfId="0" applyFont="1" applyFill="1" applyAlignment="1" applyProtection="1">
      <alignment horizontal="center" vertical="center" wrapText="1"/>
    </xf>
    <xf numFmtId="14" fontId="0" fillId="2" borderId="0" xfId="0" applyNumberFormat="1" applyFill="1" applyAlignment="1" applyProtection="1">
      <alignment horizontal="left" vertical="top"/>
    </xf>
    <xf numFmtId="0" fontId="0" fillId="2" borderId="0" xfId="0" applyFill="1" applyProtection="1"/>
    <xf numFmtId="0" fontId="16" fillId="2" borderId="0" xfId="1" applyFill="1" applyBorder="1" applyAlignment="1" applyProtection="1">
      <alignment horizontal="center" vertical="center" wrapText="1"/>
    </xf>
    <xf numFmtId="0" fontId="0" fillId="5" borderId="0" xfId="0" applyFill="1" applyAlignment="1" applyProtection="1">
      <alignment horizontal="left" vertical="top"/>
    </xf>
    <xf numFmtId="0" fontId="28" fillId="2" borderId="0" xfId="0" applyFont="1" applyFill="1" applyAlignment="1" applyProtection="1">
      <alignment horizontal="left" vertical="top"/>
    </xf>
    <xf numFmtId="0" fontId="30" fillId="2" borderId="0" xfId="0" applyFont="1" applyFill="1" applyAlignment="1" applyProtection="1">
      <alignment horizontal="left" vertical="top" wrapText="1"/>
    </xf>
    <xf numFmtId="0" fontId="28" fillId="2" borderId="3" xfId="0" applyFont="1" applyFill="1" applyBorder="1" applyAlignment="1">
      <alignment vertical="center" wrapText="1"/>
    </xf>
    <xf numFmtId="0" fontId="0" fillId="4" borderId="38" xfId="0" applyFill="1" applyBorder="1" applyAlignment="1">
      <alignment horizontal="center" vertical="center"/>
    </xf>
    <xf numFmtId="0" fontId="0" fillId="0" borderId="0" xfId="0" applyFill="1" applyAlignment="1">
      <alignment wrapText="1"/>
    </xf>
    <xf numFmtId="0" fontId="37" fillId="2" borderId="3" xfId="0" applyFont="1" applyFill="1" applyBorder="1" applyAlignment="1">
      <alignment horizontal="center"/>
    </xf>
    <xf numFmtId="0" fontId="22" fillId="2" borderId="3" xfId="0" applyFont="1" applyFill="1" applyBorder="1"/>
    <xf numFmtId="9" fontId="22" fillId="2" borderId="3" xfId="0" applyNumberFormat="1" applyFont="1" applyFill="1" applyBorder="1"/>
    <xf numFmtId="14" fontId="22" fillId="2" borderId="3" xfId="0" applyNumberFormat="1" applyFont="1" applyFill="1" applyBorder="1"/>
    <xf numFmtId="0" fontId="30" fillId="2" borderId="0" xfId="0" applyFont="1" applyFill="1" applyBorder="1" applyAlignment="1">
      <alignment horizontal="left" vertical="top" wrapText="1"/>
    </xf>
    <xf numFmtId="49" fontId="22" fillId="2" borderId="12" xfId="0" applyNumberFormat="1"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xf>
    <xf numFmtId="0" fontId="0" fillId="2" borderId="0" xfId="0" applyFill="1" applyAlignment="1" applyProtection="1">
      <alignment horizontal="left" vertical="center"/>
    </xf>
    <xf numFmtId="0" fontId="44" fillId="2" borderId="17" xfId="0" applyFont="1" applyFill="1" applyBorder="1" applyAlignment="1" applyProtection="1">
      <alignment horizontal="center" vertical="center" wrapText="1"/>
      <protection locked="0"/>
    </xf>
    <xf numFmtId="0" fontId="39" fillId="2" borderId="0" xfId="0" applyFont="1" applyFill="1" applyAlignment="1">
      <alignment horizontal="center" vertical="top" wrapText="1"/>
    </xf>
    <xf numFmtId="0" fontId="34" fillId="2" borderId="0" xfId="0" applyFont="1" applyFill="1" applyAlignment="1">
      <alignment horizontal="center" vertical="top" wrapText="1"/>
    </xf>
    <xf numFmtId="0" fontId="24" fillId="2" borderId="18" xfId="0" applyFont="1" applyFill="1" applyBorder="1" applyAlignment="1">
      <alignment horizontal="center" vertical="top" wrapText="1" shrinkToFit="1"/>
    </xf>
    <xf numFmtId="0" fontId="24" fillId="2" borderId="19" xfId="0" applyFont="1" applyFill="1" applyBorder="1" applyAlignment="1">
      <alignment horizontal="center" vertical="top" wrapText="1" shrinkToFit="1"/>
    </xf>
    <xf numFmtId="0" fontId="24" fillId="2" borderId="7" xfId="0" applyFont="1" applyFill="1" applyBorder="1" applyAlignment="1">
      <alignment horizontal="center" vertical="top" wrapText="1" shrinkToFit="1"/>
    </xf>
    <xf numFmtId="0" fontId="42" fillId="2" borderId="0" xfId="0" applyFont="1" applyFill="1" applyAlignment="1">
      <alignment horizontal="center" vertical="top" wrapText="1"/>
    </xf>
    <xf numFmtId="0" fontId="43" fillId="2" borderId="0" xfId="0" applyFont="1" applyFill="1" applyAlignment="1">
      <alignment horizontal="center" vertical="top" wrapText="1"/>
    </xf>
    <xf numFmtId="0" fontId="0" fillId="2" borderId="0" xfId="0" applyFill="1" applyAlignment="1">
      <alignment horizontal="center"/>
    </xf>
    <xf numFmtId="0" fontId="35" fillId="2" borderId="0" xfId="0" applyFont="1" applyFill="1" applyAlignment="1">
      <alignment horizontal="center" vertical="center" wrapText="1"/>
    </xf>
    <xf numFmtId="0" fontId="38" fillId="2" borderId="0" xfId="0" applyFont="1" applyFill="1" applyAlignment="1">
      <alignment horizontal="center" vertical="top" wrapText="1"/>
    </xf>
    <xf numFmtId="0" fontId="24" fillId="2" borderId="0" xfId="0" applyFont="1" applyFill="1" applyAlignment="1">
      <alignment horizontal="center" vertical="top" wrapText="1"/>
    </xf>
    <xf numFmtId="0" fontId="0" fillId="2" borderId="16" xfId="0" applyFill="1" applyBorder="1" applyAlignment="1">
      <alignment horizontal="left" vertical="top" wrapText="1"/>
    </xf>
    <xf numFmtId="0" fontId="0" fillId="2" borderId="4" xfId="0" applyFill="1" applyBorder="1" applyAlignment="1">
      <alignment horizontal="left" vertical="top" wrapText="1"/>
    </xf>
    <xf numFmtId="0" fontId="28" fillId="2" borderId="0" xfId="0" applyFont="1" applyFill="1" applyAlignment="1">
      <alignment vertical="top" wrapText="1"/>
    </xf>
    <xf numFmtId="0" fontId="28" fillId="2" borderId="0" xfId="0" applyFont="1" applyFill="1" applyAlignment="1">
      <alignment vertical="top"/>
    </xf>
    <xf numFmtId="0" fontId="32" fillId="2" borderId="16"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20" xfId="0" applyFont="1" applyFill="1" applyBorder="1" applyAlignment="1">
      <alignment horizontal="center" vertical="center"/>
    </xf>
    <xf numFmtId="0" fontId="30" fillId="2" borderId="16" xfId="0" applyFont="1" applyFill="1" applyBorder="1" applyAlignment="1">
      <alignment horizontal="left" vertical="top" wrapText="1"/>
    </xf>
    <xf numFmtId="0" fontId="30" fillId="2" borderId="20" xfId="0" applyFont="1" applyFill="1" applyBorder="1" applyAlignment="1">
      <alignment horizontal="left" vertical="top" wrapText="1"/>
    </xf>
    <xf numFmtId="0" fontId="30" fillId="2" borderId="4" xfId="0" applyFont="1" applyFill="1" applyBorder="1" applyAlignment="1">
      <alignment horizontal="left" vertical="top" wrapText="1"/>
    </xf>
    <xf numFmtId="0" fontId="28" fillId="2" borderId="16" xfId="0" applyFont="1" applyFill="1" applyBorder="1" applyAlignment="1">
      <alignment horizontal="left" vertical="top"/>
    </xf>
    <xf numFmtId="0" fontId="28" fillId="2" borderId="20" xfId="0" applyFont="1" applyFill="1" applyBorder="1" applyAlignment="1">
      <alignment horizontal="left" vertical="top"/>
    </xf>
    <xf numFmtId="0" fontId="28" fillId="2" borderId="4" xfId="0" applyFont="1" applyFill="1" applyBorder="1" applyAlignment="1">
      <alignment horizontal="left" vertical="top"/>
    </xf>
    <xf numFmtId="0" fontId="0" fillId="2" borderId="0" xfId="0" applyFill="1" applyAlignment="1">
      <alignment horizontal="center" vertical="top"/>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0" fillId="0" borderId="23" xfId="0" applyBorder="1" applyAlignment="1" applyProtection="1">
      <alignment horizontal="justify" vertical="top" wrapText="1"/>
      <protection locked="0"/>
    </xf>
    <xf numFmtId="0" fontId="0" fillId="0" borderId="3" xfId="0" applyBorder="1" applyAlignment="1" applyProtection="1">
      <alignment horizontal="justify" vertical="top"/>
      <protection locked="0"/>
    </xf>
    <xf numFmtId="0" fontId="0" fillId="0" borderId="12" xfId="0" applyBorder="1" applyAlignment="1" applyProtection="1">
      <alignment horizontal="justify" vertical="top"/>
      <protection locked="0"/>
    </xf>
    <xf numFmtId="0" fontId="33" fillId="2" borderId="16" xfId="0" applyFont="1" applyFill="1" applyBorder="1" applyAlignment="1">
      <alignment horizontal="center" vertical="center" wrapText="1"/>
    </xf>
    <xf numFmtId="0" fontId="0" fillId="2" borderId="2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30" fillId="2" borderId="25" xfId="0" applyFont="1" applyFill="1" applyBorder="1" applyAlignment="1">
      <alignment horizontal="left" vertical="top" wrapText="1"/>
    </xf>
    <xf numFmtId="0" fontId="30" fillId="2" borderId="26" xfId="0" applyFont="1" applyFill="1" applyBorder="1" applyAlignment="1">
      <alignment horizontal="left" vertical="top" wrapText="1"/>
    </xf>
    <xf numFmtId="0" fontId="30" fillId="2" borderId="27" xfId="0" applyFont="1" applyFill="1" applyBorder="1" applyAlignment="1">
      <alignment horizontal="left" vertical="top" wrapText="1"/>
    </xf>
    <xf numFmtId="0" fontId="0" fillId="2" borderId="24"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4" borderId="39" xfId="0" applyFill="1" applyBorder="1" applyAlignment="1">
      <alignment horizontal="center" vertical="top" wrapText="1"/>
    </xf>
    <xf numFmtId="0" fontId="0" fillId="4" borderId="40" xfId="0" applyFill="1" applyBorder="1" applyAlignment="1">
      <alignment horizontal="center" vertical="top" wrapText="1"/>
    </xf>
    <xf numFmtId="0" fontId="0" fillId="4" borderId="37" xfId="0" applyFill="1" applyBorder="1" applyAlignment="1">
      <alignment horizontal="center" vertical="top" wrapText="1"/>
    </xf>
    <xf numFmtId="0" fontId="16" fillId="4" borderId="25" xfId="1"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0" fillId="2" borderId="3"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4" borderId="16"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28" fillId="2" borderId="16" xfId="0" applyFont="1" applyFill="1" applyBorder="1" applyAlignment="1">
      <alignment horizontal="left" vertical="center"/>
    </xf>
    <xf numFmtId="0" fontId="0" fillId="2" borderId="20" xfId="0" applyFill="1" applyBorder="1" applyAlignment="1">
      <alignment horizontal="left" vertical="center"/>
    </xf>
    <xf numFmtId="0" fontId="0" fillId="2" borderId="4" xfId="0" applyFill="1" applyBorder="1" applyAlignment="1">
      <alignment horizontal="left" vertical="center"/>
    </xf>
    <xf numFmtId="0" fontId="0" fillId="2" borderId="30"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20" xfId="0" applyFill="1" applyBorder="1" applyAlignment="1">
      <alignment horizontal="left" vertical="top"/>
    </xf>
    <xf numFmtId="0" fontId="0" fillId="2" borderId="4" xfId="0" applyFill="1" applyBorder="1" applyAlignment="1">
      <alignment horizontal="left" vertical="top"/>
    </xf>
    <xf numFmtId="0" fontId="0" fillId="2" borderId="31"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36" fillId="2" borderId="34" xfId="0" applyFont="1" applyFill="1" applyBorder="1" applyAlignment="1">
      <alignment horizontal="center" vertical="top"/>
    </xf>
    <xf numFmtId="0" fontId="0" fillId="2" borderId="35" xfId="0" applyFill="1" applyBorder="1" applyAlignment="1" applyProtection="1">
      <alignment horizontal="center" vertical="top"/>
      <protection locked="0"/>
    </xf>
  </cellXfs>
  <cellStyles count="2">
    <cellStyle name="Link" xfId="1" builtinId="8"/>
    <cellStyle name="Standard" xfId="0" builtinId="0"/>
  </cellStyles>
  <dxfs count="5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B050"/>
      </font>
      <fill>
        <patternFill>
          <bgColor theme="9" tint="0.59996337778862885"/>
        </patternFill>
      </fill>
    </dxf>
    <dxf>
      <font>
        <color rgb="FF00B05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0000"/>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220;bersicht - Overview'!A1"/><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hyperlink" Target="#'Datenschutz - Data protection'!A1"/><Relationship Id="rId4" Type="http://schemas.openxmlformats.org/officeDocument/2006/relationships/hyperlink" Target="#'1'!A1"/></Relationships>
</file>

<file path=xl/drawings/_rels/drawing2.xml.rels><?xml version="1.0" encoding="UTF-8" standalone="yes"?>
<Relationships xmlns="http://schemas.openxmlformats.org/package/2006/relationships"><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2" Type="http://schemas.openxmlformats.org/officeDocument/2006/relationships/hyperlink" Target="#'&#220;bersicht - Overview'!A1"/><Relationship Id="rId1" Type="http://schemas.openxmlformats.org/officeDocument/2006/relationships/hyperlink" Target="#'2'!A1"/></Relationships>
</file>

<file path=xl/drawings/_rels/drawing4.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5.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4'!A1"/></Relationships>
</file>

<file path=xl/drawings/_rels/drawing6.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7.xml.rels><?xml version="1.0" encoding="UTF-8" standalone="yes"?>
<Relationships xmlns="http://schemas.openxmlformats.org/package/2006/relationships"><Relationship Id="rId2" Type="http://schemas.openxmlformats.org/officeDocument/2006/relationships/hyperlink" Target="#'4'!A1"/><Relationship Id="rId1" Type="http://schemas.openxmlformats.org/officeDocument/2006/relationships/hyperlink" Target="#'6'!A1"/></Relationships>
</file>

<file path=xl/drawings/_rels/drawing8.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Datenschutz - Data protection'!A1"/></Relationships>
</file>

<file path=xl/drawings/_rels/drawing9.xml.rels><?xml version="1.0" encoding="UTF-8" standalone="yes"?>
<Relationships xmlns="http://schemas.openxmlformats.org/package/2006/relationships"><Relationship Id="rId2" Type="http://schemas.openxmlformats.org/officeDocument/2006/relationships/hyperlink" Target="#'&#220;bersicht - Overview'!A1"/><Relationship Id="rId1" Type="http://schemas.openxmlformats.org/officeDocument/2006/relationships/hyperlink" Target="#'6'!Text4"/></Relationships>
</file>

<file path=xl/drawings/drawing1.xml><?xml version="1.0" encoding="utf-8"?>
<xdr:wsDr xmlns:xdr="http://schemas.openxmlformats.org/drawingml/2006/spreadsheetDrawing" xmlns:a="http://schemas.openxmlformats.org/drawingml/2006/main">
  <xdr:twoCellAnchor editAs="oneCell">
    <xdr:from>
      <xdr:col>3</xdr:col>
      <xdr:colOff>1371600</xdr:colOff>
      <xdr:row>0</xdr:row>
      <xdr:rowOff>66675</xdr:rowOff>
    </xdr:from>
    <xdr:to>
      <xdr:col>4</xdr:col>
      <xdr:colOff>1343025</xdr:colOff>
      <xdr:row>2</xdr:row>
      <xdr:rowOff>123825</xdr:rowOff>
    </xdr:to>
    <xdr:pic>
      <xdr:nvPicPr>
        <xdr:cNvPr id="1026" name="Grafik 2">
          <a:extLst>
            <a:ext uri="{FF2B5EF4-FFF2-40B4-BE49-F238E27FC236}">
              <a16:creationId xmlns:a16="http://schemas.microsoft.com/office/drawing/2014/main" id="{0F2EFB13-26B9-41CE-9E38-91987204F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25" y="66675"/>
          <a:ext cx="275272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0</xdr:row>
      <xdr:rowOff>381000</xdr:rowOff>
    </xdr:from>
    <xdr:to>
      <xdr:col>3</xdr:col>
      <xdr:colOff>1400175</xdr:colOff>
      <xdr:row>1</xdr:row>
      <xdr:rowOff>498475</xdr:rowOff>
    </xdr:to>
    <xdr:pic>
      <xdr:nvPicPr>
        <xdr:cNvPr id="1027" name="Grafik 4">
          <a:extLst>
            <a:ext uri="{FF2B5EF4-FFF2-40B4-BE49-F238E27FC236}">
              <a16:creationId xmlns:a16="http://schemas.microsoft.com/office/drawing/2014/main" id="{874021B4-603C-448A-B1CB-C51FC128C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6600" y="381000"/>
          <a:ext cx="2705100"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371474</xdr:colOff>
      <xdr:row>6</xdr:row>
      <xdr:rowOff>47625</xdr:rowOff>
    </xdr:from>
    <xdr:to>
      <xdr:col>2</xdr:col>
      <xdr:colOff>9524</xdr:colOff>
      <xdr:row>8</xdr:row>
      <xdr:rowOff>38100</xdr:rowOff>
    </xdr:to>
    <xdr:sp macro="" textlink="">
      <xdr:nvSpPr>
        <xdr:cNvPr id="2" name="Rechteck: abgerundete Ecken 1">
          <a:hlinkClick xmlns:r="http://schemas.openxmlformats.org/officeDocument/2006/relationships" r:id="rId3"/>
          <a:extLst>
            <a:ext uri="{FF2B5EF4-FFF2-40B4-BE49-F238E27FC236}">
              <a16:creationId xmlns:a16="http://schemas.microsoft.com/office/drawing/2014/main" id="{4EE260FF-7B4D-4B4C-9979-6EA549BE1826}"/>
            </a:ext>
          </a:extLst>
        </xdr:cNvPr>
        <xdr:cNvSpPr/>
      </xdr:nvSpPr>
      <xdr:spPr>
        <a:xfrm>
          <a:off x="371474" y="6153150"/>
          <a:ext cx="2809875" cy="409575"/>
        </a:xfrm>
        <a:prstGeom prst="roundRect">
          <a:avLst/>
        </a:prstGeom>
        <a:solidFill>
          <a:srgbClr val="CC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600" b="1" u="sng"/>
            <a:t>Übersicht / Overview</a:t>
          </a:r>
        </a:p>
      </xdr:txBody>
    </xdr:sp>
    <xdr:clientData/>
  </xdr:twoCellAnchor>
  <xdr:twoCellAnchor>
    <xdr:from>
      <xdr:col>2</xdr:col>
      <xdr:colOff>1390649</xdr:colOff>
      <xdr:row>6</xdr:row>
      <xdr:rowOff>47625</xdr:rowOff>
    </xdr:from>
    <xdr:to>
      <xdr:col>4</xdr:col>
      <xdr:colOff>9524</xdr:colOff>
      <xdr:row>8</xdr:row>
      <xdr:rowOff>38100</xdr:rowOff>
    </xdr:to>
    <xdr:sp macro="" textlink="">
      <xdr:nvSpPr>
        <xdr:cNvPr id="5" name="Rechteck: abgerundete Ecken 4">
          <a:hlinkClick xmlns:r="http://schemas.openxmlformats.org/officeDocument/2006/relationships" r:id="rId4"/>
          <a:extLst>
            <a:ext uri="{FF2B5EF4-FFF2-40B4-BE49-F238E27FC236}">
              <a16:creationId xmlns:a16="http://schemas.microsoft.com/office/drawing/2014/main" id="{E19E2CF8-09C8-4A62-B7E2-34DFB72418DF}"/>
            </a:ext>
          </a:extLst>
        </xdr:cNvPr>
        <xdr:cNvSpPr/>
      </xdr:nvSpPr>
      <xdr:spPr>
        <a:xfrm>
          <a:off x="4562474" y="6153150"/>
          <a:ext cx="2809875" cy="409575"/>
        </a:xfrm>
        <a:prstGeom prst="roundRect">
          <a:avLst/>
        </a:prstGeom>
        <a:solidFill>
          <a:srgbClr val="CC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600" b="1" u="sng"/>
            <a:t>Start </a:t>
          </a:r>
        </a:p>
      </xdr:txBody>
    </xdr:sp>
    <xdr:clientData/>
  </xdr:twoCellAnchor>
  <xdr:twoCellAnchor>
    <xdr:from>
      <xdr:col>4</xdr:col>
      <xdr:colOff>1400174</xdr:colOff>
      <xdr:row>6</xdr:row>
      <xdr:rowOff>47625</xdr:rowOff>
    </xdr:from>
    <xdr:to>
      <xdr:col>26</xdr:col>
      <xdr:colOff>9525</xdr:colOff>
      <xdr:row>8</xdr:row>
      <xdr:rowOff>38100</xdr:rowOff>
    </xdr:to>
    <xdr:sp macro="" textlink="">
      <xdr:nvSpPr>
        <xdr:cNvPr id="6" name="Rechteck: abgerundete Ecken 5">
          <a:hlinkClick xmlns:r="http://schemas.openxmlformats.org/officeDocument/2006/relationships" r:id="rId5"/>
          <a:extLst>
            <a:ext uri="{FF2B5EF4-FFF2-40B4-BE49-F238E27FC236}">
              <a16:creationId xmlns:a16="http://schemas.microsoft.com/office/drawing/2014/main" id="{A971E55E-858A-421F-8FB2-E7DF2367A160}"/>
            </a:ext>
          </a:extLst>
        </xdr:cNvPr>
        <xdr:cNvSpPr/>
      </xdr:nvSpPr>
      <xdr:spPr>
        <a:xfrm>
          <a:off x="8762999" y="6153150"/>
          <a:ext cx="2800351" cy="409575"/>
        </a:xfrm>
        <a:prstGeom prst="roundRect">
          <a:avLst/>
        </a:prstGeom>
        <a:solidFill>
          <a:srgbClr val="CC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600" b="1" u="sng"/>
            <a:t>Datenschutz / Data protection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7252709</xdr:colOff>
      <xdr:row>1</xdr:row>
      <xdr:rowOff>35543</xdr:rowOff>
    </xdr:from>
    <xdr:to>
      <xdr:col>2</xdr:col>
      <xdr:colOff>7913856</xdr:colOff>
      <xdr:row>1</xdr:row>
      <xdr:rowOff>471327</xdr:rowOff>
    </xdr:to>
    <xdr:sp macro="" textlink="">
      <xdr:nvSpPr>
        <xdr:cNvPr id="6" name="Pfeil: nach rechts 5">
          <a:hlinkClick xmlns:r="http://schemas.openxmlformats.org/officeDocument/2006/relationships" r:id="rId1"/>
          <a:extLst>
            <a:ext uri="{FF2B5EF4-FFF2-40B4-BE49-F238E27FC236}">
              <a16:creationId xmlns:a16="http://schemas.microsoft.com/office/drawing/2014/main" id="{5B007189-470E-4493-9E89-0C4C4CA3B902}"/>
            </a:ext>
          </a:extLst>
        </xdr:cNvPr>
        <xdr:cNvSpPr/>
      </xdr:nvSpPr>
      <xdr:spPr>
        <a:xfrm>
          <a:off x="9316459" y="226043"/>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de-DE" sz="1100">
              <a:solidFill>
                <a:schemeClr val="bg1"/>
              </a:solidFill>
            </a:rPr>
            <a:t>Start</a:t>
          </a:r>
        </a:p>
      </xdr:txBody>
    </xdr:sp>
    <xdr:clientData/>
  </xdr:twoCellAnchor>
  <xdr:twoCellAnchor>
    <xdr:from>
      <xdr:col>6</xdr:col>
      <xdr:colOff>7252709</xdr:colOff>
      <xdr:row>1</xdr:row>
      <xdr:rowOff>35543</xdr:rowOff>
    </xdr:from>
    <xdr:to>
      <xdr:col>6</xdr:col>
      <xdr:colOff>7913856</xdr:colOff>
      <xdr:row>1</xdr:row>
      <xdr:rowOff>471327</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B81CD06B-6DCB-4CAD-AA47-04AF8DD807EB}"/>
            </a:ext>
          </a:extLst>
        </xdr:cNvPr>
        <xdr:cNvSpPr/>
      </xdr:nvSpPr>
      <xdr:spPr>
        <a:xfrm>
          <a:off x="9316459" y="226043"/>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de-DE" sz="1100">
              <a:solidFill>
                <a:schemeClr val="bg1"/>
              </a:solidFill>
            </a:rPr>
            <a:t>Start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4127505</xdr:colOff>
      <xdr:row>1</xdr:row>
      <xdr:rowOff>9072</xdr:rowOff>
    </xdr:from>
    <xdr:to>
      <xdr:col>3</xdr:col>
      <xdr:colOff>4788652</xdr:colOff>
      <xdr:row>1</xdr:row>
      <xdr:rowOff>444856</xdr:rowOff>
    </xdr:to>
    <xdr:sp macro="" textlink="">
      <xdr:nvSpPr>
        <xdr:cNvPr id="8" name="Pfeil: nach rechts 7">
          <a:hlinkClick xmlns:r="http://schemas.openxmlformats.org/officeDocument/2006/relationships" r:id="rId1"/>
          <a:extLst>
            <a:ext uri="{FF2B5EF4-FFF2-40B4-BE49-F238E27FC236}">
              <a16:creationId xmlns:a16="http://schemas.microsoft.com/office/drawing/2014/main" id="{337F201C-4939-409A-9FFD-2D53D38BBD97}"/>
            </a:ext>
          </a:extLst>
        </xdr:cNvPr>
        <xdr:cNvSpPr/>
      </xdr:nvSpPr>
      <xdr:spPr>
        <a:xfrm>
          <a:off x="10169076" y="199572"/>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34476</xdr:colOff>
      <xdr:row>1</xdr:row>
      <xdr:rowOff>16328</xdr:rowOff>
    </xdr:from>
    <xdr:to>
      <xdr:col>2</xdr:col>
      <xdr:colOff>369052</xdr:colOff>
      <xdr:row>1</xdr:row>
      <xdr:rowOff>452112</xdr:rowOff>
    </xdr:to>
    <xdr:sp macro="" textlink="">
      <xdr:nvSpPr>
        <xdr:cNvPr id="9" name="Pfeil: nach rechts 8">
          <a:hlinkClick xmlns:r="http://schemas.openxmlformats.org/officeDocument/2006/relationships" r:id="rId2"/>
          <a:extLst>
            <a:ext uri="{FF2B5EF4-FFF2-40B4-BE49-F238E27FC236}">
              <a16:creationId xmlns:a16="http://schemas.microsoft.com/office/drawing/2014/main" id="{D8083874-7450-411C-849B-E8AFD7E3C7DA}"/>
            </a:ext>
          </a:extLst>
        </xdr:cNvPr>
        <xdr:cNvSpPr/>
      </xdr:nvSpPr>
      <xdr:spPr>
        <a:xfrm rot="10800000">
          <a:off x="705762" y="206828"/>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4227286</xdr:colOff>
      <xdr:row>1</xdr:row>
      <xdr:rowOff>27214</xdr:rowOff>
    </xdr:from>
    <xdr:to>
      <xdr:col>3</xdr:col>
      <xdr:colOff>4888433</xdr:colOff>
      <xdr:row>1</xdr:row>
      <xdr:rowOff>462998</xdr:rowOff>
    </xdr:to>
    <xdr:sp macro="" textlink="">
      <xdr:nvSpPr>
        <xdr:cNvPr id="5" name="Pfeil: nach rechts 4">
          <a:hlinkClick xmlns:r="http://schemas.openxmlformats.org/officeDocument/2006/relationships" r:id="rId1"/>
          <a:extLst>
            <a:ext uri="{FF2B5EF4-FFF2-40B4-BE49-F238E27FC236}">
              <a16:creationId xmlns:a16="http://schemas.microsoft.com/office/drawing/2014/main" id="{C2799452-62E4-4013-B1A5-24AC0EAD2D5F}"/>
            </a:ext>
          </a:extLst>
        </xdr:cNvPr>
        <xdr:cNvSpPr/>
      </xdr:nvSpPr>
      <xdr:spPr>
        <a:xfrm>
          <a:off x="10160000" y="217714"/>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27213</xdr:colOff>
      <xdr:row>1</xdr:row>
      <xdr:rowOff>18142</xdr:rowOff>
    </xdr:from>
    <xdr:to>
      <xdr:col>2</xdr:col>
      <xdr:colOff>361789</xdr:colOff>
      <xdr:row>1</xdr:row>
      <xdr:rowOff>453926</xdr:rowOff>
    </xdr:to>
    <xdr:sp macro="" textlink="">
      <xdr:nvSpPr>
        <xdr:cNvPr id="6" name="Pfeil: nach rechts 5">
          <a:hlinkClick xmlns:r="http://schemas.openxmlformats.org/officeDocument/2006/relationships" r:id="rId2"/>
          <a:extLst>
            <a:ext uri="{FF2B5EF4-FFF2-40B4-BE49-F238E27FC236}">
              <a16:creationId xmlns:a16="http://schemas.microsoft.com/office/drawing/2014/main" id="{C39513A3-D71B-43A6-B629-B61C83CCA0AA}"/>
            </a:ext>
          </a:extLst>
        </xdr:cNvPr>
        <xdr:cNvSpPr/>
      </xdr:nvSpPr>
      <xdr:spPr>
        <a:xfrm rot="10800000">
          <a:off x="698499" y="208642"/>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2667000</xdr:colOff>
      <xdr:row>1</xdr:row>
      <xdr:rowOff>27213</xdr:rowOff>
    </xdr:from>
    <xdr:to>
      <xdr:col>4</xdr:col>
      <xdr:colOff>3328147</xdr:colOff>
      <xdr:row>1</xdr:row>
      <xdr:rowOff>462997</xdr:rowOff>
    </xdr:to>
    <xdr:sp macro="" textlink="">
      <xdr:nvSpPr>
        <xdr:cNvPr id="5" name="Pfeil: nach rechts 4">
          <a:hlinkClick xmlns:r="http://schemas.openxmlformats.org/officeDocument/2006/relationships" r:id="rId1"/>
          <a:extLst>
            <a:ext uri="{FF2B5EF4-FFF2-40B4-BE49-F238E27FC236}">
              <a16:creationId xmlns:a16="http://schemas.microsoft.com/office/drawing/2014/main" id="{EFFB0BE7-BFF5-4AC7-BA53-14F7C06B1006}"/>
            </a:ext>
          </a:extLst>
        </xdr:cNvPr>
        <xdr:cNvSpPr/>
      </xdr:nvSpPr>
      <xdr:spPr>
        <a:xfrm>
          <a:off x="10114643" y="217713"/>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27214</xdr:colOff>
      <xdr:row>1</xdr:row>
      <xdr:rowOff>36285</xdr:rowOff>
    </xdr:from>
    <xdr:to>
      <xdr:col>2</xdr:col>
      <xdr:colOff>361790</xdr:colOff>
      <xdr:row>1</xdr:row>
      <xdr:rowOff>472069</xdr:rowOff>
    </xdr:to>
    <xdr:sp macro="" textlink="">
      <xdr:nvSpPr>
        <xdr:cNvPr id="6" name="Pfeil: nach rechts 5">
          <a:hlinkClick xmlns:r="http://schemas.openxmlformats.org/officeDocument/2006/relationships" r:id="rId2"/>
          <a:extLst>
            <a:ext uri="{FF2B5EF4-FFF2-40B4-BE49-F238E27FC236}">
              <a16:creationId xmlns:a16="http://schemas.microsoft.com/office/drawing/2014/main" id="{AA8E7A7B-BDDA-4CA5-8B80-2DCD734ACBAA}"/>
            </a:ext>
          </a:extLst>
        </xdr:cNvPr>
        <xdr:cNvSpPr/>
      </xdr:nvSpPr>
      <xdr:spPr>
        <a:xfrm rot="10800000">
          <a:off x="698500" y="226785"/>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3719286</xdr:colOff>
      <xdr:row>1</xdr:row>
      <xdr:rowOff>18143</xdr:rowOff>
    </xdr:from>
    <xdr:to>
      <xdr:col>4</xdr:col>
      <xdr:colOff>4380433</xdr:colOff>
      <xdr:row>1</xdr:row>
      <xdr:rowOff>453927</xdr:rowOff>
    </xdr:to>
    <xdr:sp macro="" textlink="">
      <xdr:nvSpPr>
        <xdr:cNvPr id="5" name="Pfeil: nach rechts 4">
          <a:hlinkClick xmlns:r="http://schemas.openxmlformats.org/officeDocument/2006/relationships" r:id="rId1"/>
          <a:extLst>
            <a:ext uri="{FF2B5EF4-FFF2-40B4-BE49-F238E27FC236}">
              <a16:creationId xmlns:a16="http://schemas.microsoft.com/office/drawing/2014/main" id="{E4309E95-ACEE-4F32-AC11-2C6C22231F03}"/>
            </a:ext>
          </a:extLst>
        </xdr:cNvPr>
        <xdr:cNvSpPr/>
      </xdr:nvSpPr>
      <xdr:spPr>
        <a:xfrm>
          <a:off x="10876643" y="208643"/>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27214</xdr:colOff>
      <xdr:row>1</xdr:row>
      <xdr:rowOff>18143</xdr:rowOff>
    </xdr:from>
    <xdr:to>
      <xdr:col>2</xdr:col>
      <xdr:colOff>361790</xdr:colOff>
      <xdr:row>1</xdr:row>
      <xdr:rowOff>453927</xdr:rowOff>
    </xdr:to>
    <xdr:sp macro="" textlink="">
      <xdr:nvSpPr>
        <xdr:cNvPr id="6" name="Pfeil: nach rechts 5">
          <a:hlinkClick xmlns:r="http://schemas.openxmlformats.org/officeDocument/2006/relationships" r:id="rId2"/>
          <a:extLst>
            <a:ext uri="{FF2B5EF4-FFF2-40B4-BE49-F238E27FC236}">
              <a16:creationId xmlns:a16="http://schemas.microsoft.com/office/drawing/2014/main" id="{8780EFA5-B121-44EF-A087-C5732CD9D4ED}"/>
            </a:ext>
          </a:extLst>
        </xdr:cNvPr>
        <xdr:cNvSpPr/>
      </xdr:nvSpPr>
      <xdr:spPr>
        <a:xfrm rot="10800000">
          <a:off x="698500" y="208643"/>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3873500</xdr:colOff>
      <xdr:row>1</xdr:row>
      <xdr:rowOff>18142</xdr:rowOff>
    </xdr:from>
    <xdr:to>
      <xdr:col>4</xdr:col>
      <xdr:colOff>4534647</xdr:colOff>
      <xdr:row>1</xdr:row>
      <xdr:rowOff>453926</xdr:rowOff>
    </xdr:to>
    <xdr:sp macro="" textlink="">
      <xdr:nvSpPr>
        <xdr:cNvPr id="5" name="Pfeil: nach rechts 4">
          <a:hlinkClick xmlns:r="http://schemas.openxmlformats.org/officeDocument/2006/relationships" r:id="rId1"/>
          <a:extLst>
            <a:ext uri="{FF2B5EF4-FFF2-40B4-BE49-F238E27FC236}">
              <a16:creationId xmlns:a16="http://schemas.microsoft.com/office/drawing/2014/main" id="{3C33EF85-E06B-4F82-B2DE-274AA3599A76}"/>
            </a:ext>
          </a:extLst>
        </xdr:cNvPr>
        <xdr:cNvSpPr/>
      </xdr:nvSpPr>
      <xdr:spPr>
        <a:xfrm>
          <a:off x="10949214" y="199571"/>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18141</xdr:colOff>
      <xdr:row>1</xdr:row>
      <xdr:rowOff>27213</xdr:rowOff>
    </xdr:from>
    <xdr:to>
      <xdr:col>2</xdr:col>
      <xdr:colOff>352717</xdr:colOff>
      <xdr:row>1</xdr:row>
      <xdr:rowOff>462997</xdr:rowOff>
    </xdr:to>
    <xdr:sp macro="" textlink="">
      <xdr:nvSpPr>
        <xdr:cNvPr id="6" name="Pfeil: nach rechts 5">
          <a:hlinkClick xmlns:r="http://schemas.openxmlformats.org/officeDocument/2006/relationships" r:id="rId2"/>
          <a:extLst>
            <a:ext uri="{FF2B5EF4-FFF2-40B4-BE49-F238E27FC236}">
              <a16:creationId xmlns:a16="http://schemas.microsoft.com/office/drawing/2014/main" id="{EF4CD867-758E-4328-9429-81F1182317F5}"/>
            </a:ext>
          </a:extLst>
        </xdr:cNvPr>
        <xdr:cNvSpPr/>
      </xdr:nvSpPr>
      <xdr:spPr>
        <a:xfrm rot="10800000">
          <a:off x="689427" y="208642"/>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235858</xdr:colOff>
      <xdr:row>1</xdr:row>
      <xdr:rowOff>18142</xdr:rowOff>
    </xdr:from>
    <xdr:to>
      <xdr:col>4</xdr:col>
      <xdr:colOff>897005</xdr:colOff>
      <xdr:row>1</xdr:row>
      <xdr:rowOff>453926</xdr:rowOff>
    </xdr:to>
    <xdr:sp macro="" textlink="">
      <xdr:nvSpPr>
        <xdr:cNvPr id="5" name="Pfeil: nach rechts 4">
          <a:hlinkClick xmlns:r="http://schemas.openxmlformats.org/officeDocument/2006/relationships" r:id="rId1"/>
          <a:extLst>
            <a:ext uri="{FF2B5EF4-FFF2-40B4-BE49-F238E27FC236}">
              <a16:creationId xmlns:a16="http://schemas.microsoft.com/office/drawing/2014/main" id="{63D89678-A185-4CFB-87B9-B659C7FDF158}"/>
            </a:ext>
          </a:extLst>
        </xdr:cNvPr>
        <xdr:cNvSpPr/>
      </xdr:nvSpPr>
      <xdr:spPr>
        <a:xfrm>
          <a:off x="10096501" y="199571"/>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27213</xdr:colOff>
      <xdr:row>1</xdr:row>
      <xdr:rowOff>18143</xdr:rowOff>
    </xdr:from>
    <xdr:to>
      <xdr:col>2</xdr:col>
      <xdr:colOff>361789</xdr:colOff>
      <xdr:row>1</xdr:row>
      <xdr:rowOff>453927</xdr:rowOff>
    </xdr:to>
    <xdr:sp macro="" textlink="">
      <xdr:nvSpPr>
        <xdr:cNvPr id="6" name="Pfeil: nach rechts 5">
          <a:hlinkClick xmlns:r="http://schemas.openxmlformats.org/officeDocument/2006/relationships" r:id="rId2"/>
          <a:extLst>
            <a:ext uri="{FF2B5EF4-FFF2-40B4-BE49-F238E27FC236}">
              <a16:creationId xmlns:a16="http://schemas.microsoft.com/office/drawing/2014/main" id="{EE2CEDCD-7D77-4842-89EC-91C82253A00D}"/>
            </a:ext>
          </a:extLst>
        </xdr:cNvPr>
        <xdr:cNvSpPr/>
      </xdr:nvSpPr>
      <xdr:spPr>
        <a:xfrm rot="10800000">
          <a:off x="698499" y="199572"/>
          <a:ext cx="661147" cy="435784"/>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209574</xdr:colOff>
      <xdr:row>1</xdr:row>
      <xdr:rowOff>5030086</xdr:rowOff>
    </xdr:from>
    <xdr:to>
      <xdr:col>1</xdr:col>
      <xdr:colOff>1962726</xdr:colOff>
      <xdr:row>2</xdr:row>
      <xdr:rowOff>686795</xdr:rowOff>
    </xdr:to>
    <xdr:sp macro="" textlink="">
      <xdr:nvSpPr>
        <xdr:cNvPr id="6" name="Pfeil: nach rechts 5">
          <a:hlinkClick xmlns:r="http://schemas.openxmlformats.org/officeDocument/2006/relationships" r:id="rId1"/>
          <a:extLst>
            <a:ext uri="{FF2B5EF4-FFF2-40B4-BE49-F238E27FC236}">
              <a16:creationId xmlns:a16="http://schemas.microsoft.com/office/drawing/2014/main" id="{F78F044C-2ABD-4AFC-9DF4-7AC83D724A0A}"/>
            </a:ext>
          </a:extLst>
        </xdr:cNvPr>
        <xdr:cNvSpPr/>
      </xdr:nvSpPr>
      <xdr:spPr>
        <a:xfrm rot="10800000" flipV="1">
          <a:off x="209574" y="5215143"/>
          <a:ext cx="1981752" cy="849195"/>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vert="horz" rtlCol="0" anchor="ctr" anchorCtr="1"/>
        <a:lstStyle/>
        <a:p>
          <a:pPr algn="ctr"/>
          <a:r>
            <a:rPr lang="de-DE" sz="1100">
              <a:solidFill>
                <a:schemeClr val="bg1"/>
              </a:solidFill>
            </a:rPr>
            <a:t>Zurück / Return</a:t>
          </a:r>
        </a:p>
      </xdr:txBody>
    </xdr:sp>
    <xdr:clientData/>
  </xdr:twoCellAnchor>
  <xdr:twoCellAnchor>
    <xdr:from>
      <xdr:col>2</xdr:col>
      <xdr:colOff>159745</xdr:colOff>
      <xdr:row>1</xdr:row>
      <xdr:rowOff>5039794</xdr:rowOff>
    </xdr:from>
    <xdr:to>
      <xdr:col>3</xdr:col>
      <xdr:colOff>2078182</xdr:colOff>
      <xdr:row>2</xdr:row>
      <xdr:rowOff>696503</xdr:rowOff>
    </xdr:to>
    <xdr:sp macro="" textlink="">
      <xdr:nvSpPr>
        <xdr:cNvPr id="8" name="Pfeil: nach rechts 7">
          <a:hlinkClick xmlns:r="http://schemas.openxmlformats.org/officeDocument/2006/relationships" r:id="rId2"/>
          <a:extLst>
            <a:ext uri="{FF2B5EF4-FFF2-40B4-BE49-F238E27FC236}">
              <a16:creationId xmlns:a16="http://schemas.microsoft.com/office/drawing/2014/main" id="{7C295C2E-5ABD-416D-831B-F1B02ED1A43D}"/>
            </a:ext>
          </a:extLst>
        </xdr:cNvPr>
        <xdr:cNvSpPr/>
      </xdr:nvSpPr>
      <xdr:spPr>
        <a:xfrm rot="10800000" flipV="1">
          <a:off x="10653574" y="5224851"/>
          <a:ext cx="2081722" cy="849195"/>
        </a:xfrm>
        <a:prstGeom prst="rightArrow">
          <a:avLst/>
        </a:prstGeom>
        <a:solidFill>
          <a:srgbClr val="CC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horzOverflow="clip" vert="horz" rtlCol="0" anchor="ctr" anchorCtr="1"/>
        <a:lstStyle/>
        <a:p>
          <a:pPr algn="ctr"/>
          <a:r>
            <a:rPr lang="de-DE" sz="1100">
              <a:solidFill>
                <a:schemeClr val="bg1"/>
              </a:solidFill>
            </a:rPr>
            <a:t>Zur Übersicht / Overview</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un.org/sustainabledevelopment/sustainable-development-goals/"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AD37"/>
  <sheetViews>
    <sheetView showGridLines="0" showRowColHeaders="0" tabSelected="1" zoomScale="80" zoomScaleNormal="80" zoomScalePageLayoutView="90" workbookViewId="0">
      <selection activeCell="E4" sqref="E4"/>
    </sheetView>
  </sheetViews>
  <sheetFormatPr baseColWidth="10" defaultColWidth="11.453125" defaultRowHeight="14.5" x14ac:dyDescent="0.35"/>
  <cols>
    <col min="1" max="1" width="5.6328125" style="2" customWidth="1"/>
    <col min="2" max="2" width="40.54296875" style="2" customWidth="1"/>
    <col min="3" max="3" width="20.54296875" style="2" customWidth="1"/>
    <col min="4" max="4" width="40.54296875" style="2" customWidth="1"/>
    <col min="5" max="5" width="20.54296875" style="2" customWidth="1"/>
    <col min="6" max="6" width="40.54296875" style="2" customWidth="1"/>
    <col min="7" max="7" width="6.36328125" style="2" hidden="1" customWidth="1"/>
    <col min="8" max="8" width="16.6328125" style="2" hidden="1" customWidth="1"/>
    <col min="9" max="16" width="11.453125" style="2" hidden="1" customWidth="1"/>
    <col min="17" max="17" width="35.90625" style="2" hidden="1" customWidth="1"/>
    <col min="18" max="20" width="11.453125" style="2" hidden="1" customWidth="1"/>
    <col min="21" max="21" width="38.54296875" style="2" hidden="1" customWidth="1"/>
    <col min="22" max="22" width="56.6328125" style="2" hidden="1" customWidth="1"/>
    <col min="23" max="30" width="11.453125" style="2" hidden="1" customWidth="1"/>
    <col min="31" max="37" width="11.453125" style="2" customWidth="1"/>
    <col min="38" max="16384" width="11.453125" style="2"/>
  </cols>
  <sheetData>
    <row r="1" spans="2:26" ht="67.25" customHeight="1" x14ac:dyDescent="0.35">
      <c r="B1" s="101"/>
      <c r="C1" s="101"/>
      <c r="D1" s="101"/>
      <c r="E1" s="101"/>
      <c r="F1" s="101"/>
    </row>
    <row r="2" spans="2:26" ht="57" customHeight="1" x14ac:dyDescent="0.35">
      <c r="B2" s="55"/>
      <c r="C2" s="55"/>
      <c r="D2" s="55"/>
      <c r="E2" s="55"/>
      <c r="F2" s="55"/>
    </row>
    <row r="3" spans="2:26" ht="151.25" customHeight="1" thickBot="1" x14ac:dyDescent="0.4">
      <c r="B3" s="99" t="str">
        <f>IF(E4="Deutsch",L3,IF(E4="English",Q3))</f>
        <v xml:space="preserve">
Geschäftsideen für Entwicklung (GfE)
INNOVATE FOR IMPACT
GRÜNDUNGSWETTBEWERB </v>
      </c>
      <c r="C3" s="100"/>
      <c r="D3" s="100"/>
      <c r="E3" s="100"/>
      <c r="F3" s="100"/>
      <c r="G3" s="13"/>
      <c r="L3" s="103" t="s">
        <v>234</v>
      </c>
      <c r="M3" s="104"/>
      <c r="N3" s="104"/>
      <c r="O3" s="104"/>
      <c r="P3" s="104"/>
      <c r="Q3" s="103" t="s">
        <v>235</v>
      </c>
      <c r="R3" s="104"/>
      <c r="S3" s="104"/>
      <c r="T3" s="104"/>
      <c r="U3" s="104"/>
    </row>
    <row r="4" spans="2:26" ht="33" customHeight="1" x14ac:dyDescent="0.35">
      <c r="C4" s="102" t="s">
        <v>46</v>
      </c>
      <c r="D4" s="102"/>
      <c r="E4" s="93" t="s">
        <v>4</v>
      </c>
      <c r="F4" s="54"/>
      <c r="G4" s="13"/>
    </row>
    <row r="5" spans="2:26" ht="3" customHeight="1" x14ac:dyDescent="0.35">
      <c r="B5" s="54"/>
      <c r="C5" s="54"/>
      <c r="D5" s="54"/>
      <c r="E5" s="54"/>
      <c r="F5" s="54"/>
      <c r="G5" s="13"/>
    </row>
    <row r="6" spans="2:26" ht="183.65" customHeight="1" x14ac:dyDescent="0.35">
      <c r="B6" s="96" t="str">
        <f>IF(E4="Deutsch",Q6,IF(E4="English",V6))</f>
        <v xml:space="preserve">Mit diesem Bewebungsformular können Sie an unserem GRÜNDUNGSWETTBEWERB teilnehmen.
Bitte füllen Sie alle sechs Blätter aus und senden Sie dieses Formular gemeinsam mit Ihrem Lebenslauf und Ihrem Businessplan an: 
business-ideas@giz.de.
Beachten Sie zudem die Hinweise zum Datenschutz am Ende dieses Formulars.
Einsendeschluss: 27.08.2023 
Um fortzufahren, klicken Sie unten auf "Übersicht". 
Wenn Sie direkt mit der Eingabe starten möchten, klicken sie unten auf "Start"! 
</v>
      </c>
      <c r="C6" s="97"/>
      <c r="D6" s="97"/>
      <c r="E6" s="97"/>
      <c r="F6" s="98"/>
      <c r="G6" s="14"/>
      <c r="Q6" s="95" t="s">
        <v>236</v>
      </c>
      <c r="R6" s="95"/>
      <c r="S6" s="95"/>
      <c r="T6" s="95"/>
      <c r="U6" s="95"/>
      <c r="V6" s="94" t="s">
        <v>237</v>
      </c>
      <c r="W6" s="95"/>
      <c r="X6" s="95"/>
      <c r="Y6" s="95"/>
      <c r="Z6" s="95"/>
    </row>
    <row r="7" spans="2:26" ht="23.15" customHeight="1" x14ac:dyDescent="0.35">
      <c r="B7" s="53"/>
      <c r="C7" s="53"/>
      <c r="D7" s="53"/>
      <c r="E7" s="53"/>
      <c r="F7" s="53"/>
      <c r="G7" s="14"/>
    </row>
    <row r="8" spans="2:26" ht="10.5" customHeight="1" x14ac:dyDescent="0.35"/>
    <row r="10" spans="2:26" ht="10.5" customHeight="1" x14ac:dyDescent="0.35"/>
    <row r="37" spans="2:2" x14ac:dyDescent="0.35">
      <c r="B37" s="15"/>
    </row>
  </sheetData>
  <sheetProtection algorithmName="SHA-512" hashValue="pT4Ch/vqyoQ9YC51wNVRSZIsWDsGueOn3tvQnGBjMrrAU0jYdYaUi6LUdDLZTuY7Obqgjqle8sqLizESD8+qog==" saltValue="3gEnDALUZ6RMGOt1xcZouA==" spinCount="100000" sheet="1" objects="1" scenarios="1" insertHyperlinks="0" selectLockedCells="1"/>
  <customSheetViews>
    <customSheetView guid="{DF329F70-7102-4187-8CBD-6C86BFB362B3}" scale="90" showGridLines="0" showRowCol="0">
      <selection activeCell="B3" sqref="B3:F3"/>
      <pageMargins left="0" right="0" top="0" bottom="0" header="0" footer="0"/>
      <pageSetup orientation="portrait" horizontalDpi="300" verticalDpi="300"/>
    </customSheetView>
    <customSheetView guid="{9FD75036-715D-0745-AD34-C71BC9935E09}" scale="160" showGridLines="0" showRowCol="0">
      <selection activeCell="B3" sqref="B3:F3"/>
      <pageMargins left="0" right="0" top="0" bottom="0" header="0" footer="0"/>
      <pageSetup orientation="portrait" horizontalDpi="300" verticalDpi="300"/>
    </customSheetView>
    <customSheetView guid="{6D76AA90-59FB-4BD9-9A1E-E9B2DD21DE5A}" scale="90" showGridLines="0" showRowCol="0">
      <selection activeCell="B2" sqref="B2:F2"/>
      <pageMargins left="0" right="0" top="0" bottom="0" header="0" footer="0"/>
      <pageSetup orientation="portrait" horizontalDpi="300" verticalDpi="300"/>
    </customSheetView>
    <customSheetView guid="{E79C27B0-967A-4733-8E7B-92BBFA585B51}" scale="66" showGridLines="0" topLeftCell="A2">
      <selection activeCell="B4" sqref="B4"/>
      <pageMargins left="0" right="0" top="0" bottom="0" header="0" footer="0"/>
      <pageSetup orientation="portrait" horizontalDpi="300" verticalDpi="300" r:id="rId1"/>
    </customSheetView>
  </customSheetViews>
  <mergeCells count="8">
    <mergeCell ref="V6:Z6"/>
    <mergeCell ref="B6:F6"/>
    <mergeCell ref="Q6:U6"/>
    <mergeCell ref="B3:F3"/>
    <mergeCell ref="B1:F1"/>
    <mergeCell ref="C4:D4"/>
    <mergeCell ref="L3:P3"/>
    <mergeCell ref="Q3:U3"/>
  </mergeCells>
  <pageMargins left="0.7" right="0.7" top="0.78740157499999996" bottom="0.78740157499999996" header="0.3" footer="0.3"/>
  <pageSetup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280A9C5-D2F2-438A-87C0-C448B9D008EA}">
          <x14:formula1>
            <xm:f>Listen!$H$1:$H$2</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K23"/>
  <sheetViews>
    <sheetView showGridLines="0" showRowColHeaders="0" zoomScaleNormal="100" zoomScalePageLayoutView="80" workbookViewId="0">
      <selection activeCell="B4" sqref="B4:C4"/>
    </sheetView>
  </sheetViews>
  <sheetFormatPr baseColWidth="10" defaultColWidth="11.453125" defaultRowHeight="14.5" x14ac:dyDescent="0.35"/>
  <cols>
    <col min="1" max="1" width="11.453125" style="2"/>
    <col min="2" max="2" width="18.36328125" style="2" customWidth="1"/>
    <col min="3" max="3" width="130.54296875" style="2" customWidth="1"/>
    <col min="4" max="5" width="11.453125" style="2" hidden="1" customWidth="1"/>
    <col min="6" max="6" width="36.453125" style="2" hidden="1" customWidth="1"/>
    <col min="7" max="7" width="27.6328125" style="2" hidden="1" customWidth="1"/>
    <col min="8" max="9" width="11.453125" style="2" hidden="1" customWidth="1"/>
    <col min="10" max="10" width="160" style="2" hidden="1" customWidth="1"/>
    <col min="11" max="11" width="11.453125" style="2" hidden="1" customWidth="1"/>
    <col min="12" max="14" width="0" style="2" hidden="1" customWidth="1"/>
    <col min="15" max="16384" width="11.453125" style="2"/>
  </cols>
  <sheetData>
    <row r="1" spans="2:10" ht="15" customHeight="1" thickBot="1" x14ac:dyDescent="0.4"/>
    <row r="2" spans="2:10" ht="40.25" customHeight="1" thickBot="1" x14ac:dyDescent="0.4">
      <c r="B2" s="109" t="str">
        <f>IF('Hauptseite - Main page'!$E$4="Deutsch",F2,IF('Hauptseite - Main page'!$E$4="English",G2))</f>
        <v xml:space="preserve">Übersicht </v>
      </c>
      <c r="C2" s="110"/>
      <c r="D2" s="16"/>
      <c r="F2" s="63" t="s">
        <v>47</v>
      </c>
      <c r="G2" s="64" t="s">
        <v>48</v>
      </c>
    </row>
    <row r="3" spans="2:10" ht="8.25" customHeight="1" x14ac:dyDescent="0.35"/>
    <row r="4" spans="2:10" ht="36.75" customHeight="1" x14ac:dyDescent="0.35">
      <c r="B4" s="107" t="str">
        <f>IF('Hauptseite - Main page'!$E$4="Deutsch",F4,IF('Hauptseite - Main page'!$E$4="English",G4))</f>
        <v xml:space="preserve">Das Formular besteht aus sechs (6) Tabellenblättern. Hier können Sie sehen, welche Blätter Sie schon komplett ausgefüllt haben und wo noch Eingaben fehlen.
</v>
      </c>
      <c r="C4" s="108"/>
      <c r="F4" s="56" t="s">
        <v>188</v>
      </c>
      <c r="G4" s="57" t="s">
        <v>189</v>
      </c>
    </row>
    <row r="5" spans="2:10" ht="9" customHeight="1" x14ac:dyDescent="0.35"/>
    <row r="6" spans="2:10" ht="29.75" customHeight="1" x14ac:dyDescent="0.35">
      <c r="B6" s="17" t="str">
        <f>IF(AND('Hauptseite - Main page'!$E$4="Deutsch",'1'!$J$1=2),$J$16,IF(AND('Hauptseite - Main page'!$E$4="English",'1'!$J$1=2),$J$17,IF(AND('Hauptseite - Main page'!$E$4="Deutsch",'1'!$J$1&lt;2),$J$12,IF(AND('Hauptseite - Main page'!$E$4="English",'1'!$J$1&lt;2),$J$13,))))</f>
        <v xml:space="preserve">Offen </v>
      </c>
      <c r="C6" s="82" t="str">
        <f>IF('Hauptseite - Main page'!$E$4="Deutsch",F6,IF('Hauptseite - Main page'!$E$4="English",G6))</f>
        <v xml:space="preserve">1. Allgemeines </v>
      </c>
      <c r="F6" s="62" t="s">
        <v>49</v>
      </c>
      <c r="G6" s="62" t="s">
        <v>50</v>
      </c>
    </row>
    <row r="7" spans="2:10" ht="29.75" customHeight="1" x14ac:dyDescent="0.35">
      <c r="B7" s="17" t="str">
        <f>IF(AND('Hauptseite - Main page'!$E$4="Deutsch",'2'!J1=2),$J$16,IF(AND('Hauptseite - Main page'!$E$4="English",'2'!J1=2),$J$17,IF(AND('Hauptseite - Main page'!$E$4="Deutsch",'2'!J1&lt;2),$J$12,IF(AND('Hauptseite - Main page'!$E$4="English",'2'!J1&lt;2),$J$13,))))</f>
        <v xml:space="preserve">Offen </v>
      </c>
      <c r="C7" s="82" t="str">
        <f>IF('Hauptseite - Main page'!$E$4="Deutsch",F7,IF('Hauptseite - Main page'!$E$4="English",G7))</f>
        <v>2. Geschäftsidee</v>
      </c>
      <c r="F7" s="62" t="s">
        <v>51</v>
      </c>
      <c r="G7" s="62" t="s">
        <v>52</v>
      </c>
    </row>
    <row r="8" spans="2:10" ht="29.75" customHeight="1" x14ac:dyDescent="0.35">
      <c r="B8" s="17" t="str">
        <f>IF(AND('Hauptseite - Main page'!$E$4="Deutsch",'3'!$J$1=2),$J$16,IF(AND('Hauptseite - Main page'!$E$4="English",'3'!$J$1=2),$J$17,IF(AND('Hauptseite - Main page'!$E$4="Deutsch",'3'!$J$1&lt;2),$J$12,IF(AND('Hauptseite - Main page'!$E$4="English",'3'!$J$1&lt;2),$J$13,))))</f>
        <v xml:space="preserve">Offen </v>
      </c>
      <c r="C8" s="82" t="str">
        <f>IF('Hauptseite - Main page'!$E$4="Deutsch",F8,IF('Hauptseite - Main page'!$E$4="English",G8))</f>
        <v>3. Beitrag zur nachhaltigen Entwicklung</v>
      </c>
      <c r="F8" s="62" t="s">
        <v>53</v>
      </c>
      <c r="G8" s="62" t="s">
        <v>54</v>
      </c>
    </row>
    <row r="9" spans="2:10" ht="29.75" customHeight="1" x14ac:dyDescent="0.35">
      <c r="B9" s="17" t="str">
        <f>IF(AND('Hauptseite - Main page'!$E$4="Deutsch",'4'!$J$1=2),$J$16,IF(AND('Hauptseite - Main page'!$E$4="English",'4'!$J$1=2),$J$17,IF(AND('Hauptseite - Main page'!$E$4="Deutsch",'4'!$J$1&lt;2),$J$12,IF(AND('Hauptseite - Main page'!$E$4="English",'4'!$J$1&lt;2),$J$13,))))</f>
        <v xml:space="preserve">Offen </v>
      </c>
      <c r="C9" s="82" t="str">
        <f>IF('Hauptseite - Main page'!$E$4="Deutsch",F9,IF('Hauptseite - Main page'!$E$4="English",G9))</f>
        <v>4. Aktueller Stand der Umsetzung</v>
      </c>
      <c r="F9" s="62" t="s">
        <v>55</v>
      </c>
      <c r="G9" s="62" t="s">
        <v>56</v>
      </c>
    </row>
    <row r="10" spans="2:10" ht="29.75" customHeight="1" x14ac:dyDescent="0.35">
      <c r="B10" s="17" t="str">
        <f>IF(AND('Hauptseite - Main page'!$E$4="Deutsch",'5'!$J$1=2),$J$16,IF(AND('Hauptseite - Main page'!$E$4="English",'5'!$J$1=2),$J$17,IF(AND('Hauptseite - Main page'!$E$4="Deutsch",'5'!$J$1&lt;2),$J$12,IF(AND('Hauptseite - Main page'!$E$4="English",'5'!$J$1&lt;2),$J$13,))))</f>
        <v xml:space="preserve">Offen </v>
      </c>
      <c r="C10" s="82" t="str">
        <f>IF('Hauptseite - Main page'!$E$4="Deutsch",F10,IF('Hauptseite - Main page'!$E$4="English",G10))</f>
        <v>5. Finanzierung</v>
      </c>
      <c r="F10" s="62" t="s">
        <v>153</v>
      </c>
      <c r="G10" s="62" t="s">
        <v>158</v>
      </c>
    </row>
    <row r="11" spans="2:10" ht="29.75" customHeight="1" x14ac:dyDescent="0.35">
      <c r="B11" s="17" t="str">
        <f>IF(AND('Hauptseite - Main page'!$E$4="Deutsch",'6'!$J$1=2),$J$16,IF(AND('Hauptseite - Main page'!$E$4="English",'6'!$J$1=2),$J$17,IF(AND('Hauptseite - Main page'!$E$4="Deutsch",'6'!$J$1&lt;2),$J$12,IF(AND('Hauptseite - Main page'!$E$4="English",'6'!$J$1&lt;2),$J$13,))))</f>
        <v xml:space="preserve">Offen </v>
      </c>
      <c r="C11" s="82" t="str">
        <f>IF('Hauptseite - Main page'!$E$4="Deutsch",F11,IF('Hauptseite - Main page'!$E$4="English",G11))</f>
        <v>6. Datenschutz</v>
      </c>
      <c r="F11" s="62" t="s">
        <v>157</v>
      </c>
      <c r="G11" s="62" t="s">
        <v>159</v>
      </c>
    </row>
    <row r="12" spans="2:10" ht="29.75" customHeight="1" thickBot="1" x14ac:dyDescent="0.4">
      <c r="J12" s="19" t="s">
        <v>164</v>
      </c>
    </row>
    <row r="13" spans="2:10" ht="15" thickBot="1" x14ac:dyDescent="0.4">
      <c r="B13" s="49" t="s">
        <v>150</v>
      </c>
      <c r="C13" s="18"/>
      <c r="J13" s="19" t="s">
        <v>165</v>
      </c>
    </row>
    <row r="14" spans="2:10" ht="69" customHeight="1" thickBot="1" x14ac:dyDescent="0.4">
      <c r="B14" s="105" t="str">
        <f>IF(AND('Hauptseite - Main page'!$E$4="Deutsch",I20=12),J20,IF(AND('Hauptseite - Main page'!$E$4="English",I20=12),J21,IF(AND('Hauptseite - Main page'!$E$4="Deutsch",I20&lt;12),J22,IF(AND('Hauptseite - Main page'!$E$4="English",I20&lt;12),J23,))))</f>
        <v xml:space="preserve">Leider haben Sie noch nicht alle Felder ausgefüllt. Bitte gehen Sie die Tabellenblätter durch, die als offen markiert sind. Bei Fragen wenden Sie sich bitte an business-ideas@giz.de!
</v>
      </c>
      <c r="C14" s="106"/>
      <c r="J14" s="19" t="s">
        <v>167</v>
      </c>
    </row>
    <row r="15" spans="2:10" ht="64.5" customHeight="1" x14ac:dyDescent="0.35">
      <c r="J15" s="19" t="s">
        <v>166</v>
      </c>
    </row>
    <row r="16" spans="2:10" x14ac:dyDescent="0.35">
      <c r="J16" s="19" t="s">
        <v>169</v>
      </c>
    </row>
    <row r="17" spans="9:10" ht="32.15" customHeight="1" x14ac:dyDescent="0.35">
      <c r="J17" s="19" t="s">
        <v>168</v>
      </c>
    </row>
    <row r="20" spans="9:10" ht="40.25" customHeight="1" x14ac:dyDescent="0.35">
      <c r="I20" s="20">
        <f>'2'!J1+'3'!J1+'4'!J1+'5'!J1+'6'!J1+'1'!J1</f>
        <v>0</v>
      </c>
      <c r="J20" s="20" t="s">
        <v>160</v>
      </c>
    </row>
    <row r="21" spans="9:10" ht="47.15" customHeight="1" x14ac:dyDescent="0.35">
      <c r="I21" s="20"/>
      <c r="J21" s="20" t="s">
        <v>161</v>
      </c>
    </row>
    <row r="22" spans="9:10" x14ac:dyDescent="0.35">
      <c r="I22" s="20"/>
      <c r="J22" s="20" t="s">
        <v>162</v>
      </c>
    </row>
    <row r="23" spans="9:10" x14ac:dyDescent="0.35">
      <c r="I23" s="20"/>
      <c r="J23" s="20" t="s">
        <v>163</v>
      </c>
    </row>
  </sheetData>
  <sheetProtection algorithmName="SHA-512" hashValue="eMee6yvxHOYsjGU1Ej+ls3n5YWrzO9gVfpN60ivFy0ADcfmJoj4X+n8Tf5gc6WYVRzEfo6E4syv9VentS6oLUw==" saltValue="I1DOrVRZRBj8z6UageldwA==" spinCount="100000" sheet="1" selectLockedCells="1" selectUnlockedCells="1"/>
  <customSheetViews>
    <customSheetView guid="{DF329F70-7102-4187-8CBD-6C86BFB362B3}" scale="80" showGridLines="0" showRowCol="0" hiddenColumns="1">
      <selection activeCell="C6" sqref="C6"/>
      <pageMargins left="0" right="0" top="0" bottom="0" header="0" footer="0"/>
      <pageSetup orientation="portrait" horizontalDpi="300" verticalDpi="300"/>
    </customSheetView>
    <customSheetView guid="{9FD75036-715D-0745-AD34-C71BC9935E09}" scale="160" showGridLines="0" showRowCol="0" hiddenColumns="1" topLeftCell="A4">
      <selection activeCell="C9" sqref="C9"/>
      <pageMargins left="0" right="0" top="0" bottom="0" header="0" footer="0"/>
      <pageSetup orientation="portrait" horizontalDpi="300" verticalDpi="300"/>
    </customSheetView>
    <customSheetView guid="{6D76AA90-59FB-4BD9-9A1E-E9B2DD21DE5A}" scale="80" showGridLines="0" showRowCol="0" hiddenColumns="1">
      <selection activeCell="F9" sqref="F9"/>
      <pageMargins left="0" right="0" top="0" bottom="0" header="0" footer="0"/>
      <pageSetup orientation="portrait" horizontalDpi="300" verticalDpi="300"/>
    </customSheetView>
    <customSheetView guid="{E79C27B0-967A-4733-8E7B-92BBFA585B51}" scale="80" showGridLines="0" topLeftCell="A4">
      <selection activeCell="E9" sqref="E9"/>
      <pageMargins left="0" right="0" top="0" bottom="0" header="0" footer="0"/>
      <pageSetup orientation="portrait" horizontalDpi="300" verticalDpi="300" r:id="rId1"/>
    </customSheetView>
  </customSheetViews>
  <mergeCells count="3">
    <mergeCell ref="B14:C14"/>
    <mergeCell ref="B4:C4"/>
    <mergeCell ref="B2:C2"/>
  </mergeCells>
  <conditionalFormatting sqref="J16">
    <cfRule type="cellIs" dxfId="53" priority="51" stopIfTrue="1" operator="equal">
      <formula>#REF!</formula>
    </cfRule>
  </conditionalFormatting>
  <conditionalFormatting sqref="B14:C14">
    <cfRule type="cellIs" dxfId="52" priority="69" operator="equal">
      <formula>$J$22</formula>
    </cfRule>
    <cfRule type="cellIs" dxfId="51" priority="70" operator="equal">
      <formula>$J$20</formula>
    </cfRule>
    <cfRule type="cellIs" dxfId="50" priority="71" operator="equal">
      <formula>$J$21</formula>
    </cfRule>
    <cfRule type="cellIs" dxfId="49" priority="72" operator="equal">
      <formula>$J$23</formula>
    </cfRule>
  </conditionalFormatting>
  <conditionalFormatting sqref="B6:B11">
    <cfRule type="cellIs" dxfId="48" priority="1" operator="equal">
      <formula>$J$17</formula>
    </cfRule>
    <cfRule type="cellIs" dxfId="47" priority="2" operator="equal">
      <formula>$J$16</formula>
    </cfRule>
    <cfRule type="cellIs" dxfId="46" priority="4" operator="equal">
      <formula>$J$13</formula>
    </cfRule>
    <cfRule type="cellIs" dxfId="45" priority="79" operator="equal">
      <formula>$J$12</formula>
    </cfRule>
  </conditionalFormatting>
  <conditionalFormatting sqref="B7:B11">
    <cfRule type="cellIs" dxfId="44" priority="3" operator="equal">
      <formula>$J$16</formula>
    </cfRule>
    <cfRule type="cellIs" dxfId="43" priority="81" operator="equal">
      <formula>$J$17</formula>
    </cfRule>
  </conditionalFormatting>
  <conditionalFormatting sqref="J17">
    <cfRule type="cellIs" dxfId="42" priority="80" operator="equal">
      <formula>$J$16</formula>
    </cfRule>
  </conditionalFormatting>
  <pageMargins left="0.7" right="0.7" top="0.78740157499999996" bottom="0.78740157499999996"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C68"/>
  <sheetViews>
    <sheetView showGridLines="0" showRowColHeaders="0" zoomScaleNormal="100" zoomScalePageLayoutView="80" workbookViewId="0">
      <selection activeCell="D4" sqref="D4"/>
    </sheetView>
  </sheetViews>
  <sheetFormatPr baseColWidth="10" defaultColWidth="11.453125" defaultRowHeight="14.5" x14ac:dyDescent="0.35"/>
  <cols>
    <col min="1" max="1" width="9.453125" style="22" customWidth="1"/>
    <col min="2" max="2" width="4.54296875" style="22" customWidth="1"/>
    <col min="3" max="3" width="72.36328125" style="22" customWidth="1"/>
    <col min="4" max="4" width="70.6328125" style="22" customWidth="1"/>
    <col min="5" max="5" width="69.54296875" style="22" hidden="1" customWidth="1"/>
    <col min="6" max="7" width="37.36328125" style="22" hidden="1" customWidth="1"/>
    <col min="8" max="8" width="93.453125" style="22" hidden="1" customWidth="1"/>
    <col min="9" max="9" width="11.453125" style="2" hidden="1" customWidth="1"/>
    <col min="10" max="10" width="17.54296875" style="22" hidden="1" customWidth="1"/>
    <col min="11" max="11" width="20" style="22" hidden="1" customWidth="1"/>
    <col min="12" max="12" width="163.90625" style="22" hidden="1" customWidth="1"/>
    <col min="13" max="33" width="11.453125" style="22" customWidth="1"/>
    <col min="34" max="16384" width="11.453125" style="22"/>
  </cols>
  <sheetData>
    <row r="1" spans="1:29" ht="15" thickBot="1" x14ac:dyDescent="0.4">
      <c r="A1" s="21"/>
      <c r="J1" s="23">
        <f>IF(J24=20,2,IF(J24=0,0,1))</f>
        <v>0</v>
      </c>
    </row>
    <row r="2" spans="1:29" ht="37.25" customHeight="1" thickBot="1" x14ac:dyDescent="0.4">
      <c r="B2" s="111" t="str">
        <f>IF('Hauptseite - Main page'!$E$4="Deutsch",F2,IF('Hauptseite - Main page'!$E$4="English",G2))</f>
        <v xml:space="preserve">1. Allgemeines </v>
      </c>
      <c r="C2" s="112"/>
      <c r="D2" s="110"/>
      <c r="E2" s="65"/>
      <c r="F2" s="65" t="s">
        <v>49</v>
      </c>
      <c r="G2" s="65" t="s">
        <v>57</v>
      </c>
    </row>
    <row r="3" spans="1:29" ht="8.15" customHeight="1" thickBot="1" x14ac:dyDescent="0.4">
      <c r="A3" s="24"/>
    </row>
    <row r="4" spans="1:29" ht="35.15" customHeight="1" x14ac:dyDescent="0.35">
      <c r="A4" s="24"/>
      <c r="B4" s="47"/>
      <c r="C4" s="25" t="str">
        <f>IF('Hauptseite - Main page'!$E$4="Deutsch",F4,IF('Hauptseite - Main page'!$E$4="English",G4))</f>
        <v>Gründungsland</v>
      </c>
      <c r="D4" s="58" t="s">
        <v>3</v>
      </c>
      <c r="E4" s="72"/>
      <c r="F4" s="91" t="s">
        <v>195</v>
      </c>
      <c r="G4" s="92" t="s">
        <v>58</v>
      </c>
      <c r="H4" s="72"/>
      <c r="I4" s="73">
        <f>IF(OR(ISBLANK(D4),D4="Bitte auswählen / Please select"),0,1)</f>
        <v>0</v>
      </c>
      <c r="J4" s="72"/>
      <c r="K4" s="72"/>
      <c r="L4" s="72"/>
      <c r="M4" s="72"/>
      <c r="N4" s="72"/>
      <c r="O4" s="72"/>
      <c r="P4" s="72"/>
      <c r="Q4" s="72"/>
      <c r="R4" s="72"/>
      <c r="S4" s="72"/>
      <c r="T4" s="72"/>
      <c r="U4" s="72"/>
      <c r="V4" s="72"/>
      <c r="W4" s="72"/>
      <c r="X4" s="72"/>
      <c r="Y4" s="72"/>
      <c r="Z4" s="72"/>
      <c r="AA4" s="72"/>
      <c r="AB4" s="72"/>
      <c r="AC4" s="72"/>
    </row>
    <row r="5" spans="1:29" ht="35.15" customHeight="1" x14ac:dyDescent="0.35">
      <c r="A5" s="24"/>
      <c r="B5" s="27"/>
      <c r="C5" s="28" t="str">
        <f>IF('Hauptseite - Main page'!$E$4="Deutsch",F5,IF('Hauptseite - Main page'!$E$4="English",G5))</f>
        <v>Anrede</v>
      </c>
      <c r="D5" s="41" t="s">
        <v>3</v>
      </c>
      <c r="E5" s="72"/>
      <c r="F5" s="92" t="s">
        <v>0</v>
      </c>
      <c r="G5" s="92" t="s">
        <v>59</v>
      </c>
      <c r="H5" s="72"/>
      <c r="I5" s="73">
        <f>IF(OR(ISBLANK(D5),D5="Bitte auswählen / Please select"),0,1)</f>
        <v>0</v>
      </c>
      <c r="J5" s="72"/>
      <c r="K5" s="72"/>
      <c r="L5" s="72"/>
      <c r="M5" s="72"/>
      <c r="N5" s="72"/>
      <c r="O5" s="72"/>
      <c r="P5" s="72"/>
      <c r="Q5" s="72"/>
      <c r="R5" s="72"/>
      <c r="S5" s="72"/>
      <c r="T5" s="72"/>
      <c r="U5" s="72"/>
      <c r="V5" s="72"/>
      <c r="W5" s="72"/>
      <c r="X5" s="72"/>
      <c r="Y5" s="72"/>
      <c r="Z5" s="72"/>
      <c r="AA5" s="72"/>
      <c r="AB5" s="72"/>
      <c r="AC5" s="72"/>
    </row>
    <row r="6" spans="1:29" ht="35.15" customHeight="1" x14ac:dyDescent="0.35">
      <c r="A6" s="24"/>
      <c r="B6" s="27"/>
      <c r="C6" s="28" t="str">
        <f>IF('Hauptseite - Main page'!$E$4="Deutsch",F6,IF('Hauptseite - Main page'!$E$4="English",G6))</f>
        <v>Vorname</v>
      </c>
      <c r="D6" s="41"/>
      <c r="E6" s="71"/>
      <c r="F6" s="92" t="s">
        <v>181</v>
      </c>
      <c r="G6" s="92" t="s">
        <v>186</v>
      </c>
      <c r="H6" s="72"/>
      <c r="I6" s="73">
        <f t="shared" ref="I6" si="0">IF(OR(ISBLANK(D6),D6="bitte auswählen"),0,1)</f>
        <v>0</v>
      </c>
      <c r="J6" s="72"/>
      <c r="K6" s="72"/>
      <c r="L6" s="72"/>
      <c r="M6" s="72"/>
      <c r="N6" s="72"/>
      <c r="O6" s="72"/>
      <c r="P6" s="72"/>
      <c r="Q6" s="72"/>
      <c r="R6" s="72"/>
      <c r="S6" s="72"/>
      <c r="T6" s="72"/>
      <c r="U6" s="72"/>
      <c r="V6" s="72"/>
      <c r="W6" s="72"/>
      <c r="X6" s="72"/>
      <c r="Y6" s="72"/>
      <c r="Z6" s="72"/>
      <c r="AA6" s="72"/>
      <c r="AB6" s="72"/>
      <c r="AC6" s="72"/>
    </row>
    <row r="7" spans="1:29" ht="35.15" customHeight="1" x14ac:dyDescent="0.35">
      <c r="A7" s="24"/>
      <c r="B7" s="27"/>
      <c r="C7" s="28" t="str">
        <f>IF('Hauptseite - Main page'!$E$4="Deutsch",F7,IF('Hauptseite - Main page'!$E$4="English",G7))</f>
        <v>Nachname</v>
      </c>
      <c r="D7" s="41"/>
      <c r="E7" s="74"/>
      <c r="F7" s="91" t="s">
        <v>196</v>
      </c>
      <c r="G7" s="92" t="s">
        <v>187</v>
      </c>
      <c r="H7" s="72"/>
      <c r="I7" s="73">
        <f t="shared" ref="I7:I26" si="1">IF(OR(ISBLANK(D7),D7="bitte auswählen"),0,1)</f>
        <v>0</v>
      </c>
      <c r="J7" s="72"/>
      <c r="K7" s="72"/>
      <c r="L7" s="72"/>
      <c r="M7" s="72"/>
      <c r="N7" s="72"/>
      <c r="O7" s="72"/>
      <c r="P7" s="72"/>
      <c r="Q7" s="72"/>
      <c r="R7" s="72"/>
      <c r="S7" s="72"/>
      <c r="T7" s="72"/>
      <c r="U7" s="72"/>
      <c r="V7" s="72"/>
      <c r="W7" s="72"/>
      <c r="X7" s="72"/>
      <c r="Y7" s="72"/>
      <c r="Z7" s="72"/>
      <c r="AA7" s="72"/>
      <c r="AB7" s="72"/>
      <c r="AC7" s="72"/>
    </row>
    <row r="8" spans="1:29" ht="35.15" customHeight="1" x14ac:dyDescent="0.35">
      <c r="A8" s="24"/>
      <c r="B8" s="27"/>
      <c r="C8" s="28" t="str">
        <f>IF('Hauptseite - Main page'!$E$4="Deutsch",F8,IF('Hauptseite - Main page'!$E$4="English",G8))</f>
        <v>Geburtsdatum (TT.MM.JJJJ)</v>
      </c>
      <c r="D8" s="69"/>
      <c r="E8" s="71"/>
      <c r="F8" s="92" t="s">
        <v>197</v>
      </c>
      <c r="G8" s="92" t="s">
        <v>60</v>
      </c>
      <c r="H8" s="72"/>
      <c r="I8" s="73">
        <f>IF(OR(ISBLANK(D16),D16="bitte auswählen"),0,1)</f>
        <v>0</v>
      </c>
      <c r="J8" s="72"/>
      <c r="K8" s="72"/>
      <c r="L8" s="72"/>
      <c r="M8" s="72"/>
      <c r="N8" s="72"/>
      <c r="O8" s="72"/>
      <c r="P8" s="72"/>
      <c r="Q8" s="72"/>
      <c r="R8" s="72"/>
      <c r="S8" s="72"/>
      <c r="T8" s="72"/>
      <c r="U8" s="72"/>
      <c r="V8" s="72"/>
      <c r="W8" s="72"/>
      <c r="X8" s="72"/>
      <c r="Y8" s="72"/>
      <c r="Z8" s="72"/>
      <c r="AA8" s="72"/>
      <c r="AB8" s="72"/>
      <c r="AC8" s="72"/>
    </row>
    <row r="9" spans="1:29" ht="35.15" customHeight="1" x14ac:dyDescent="0.35">
      <c r="A9" s="24"/>
      <c r="B9" s="27"/>
      <c r="C9" s="28" t="str">
        <f>IF('Hauptseite - Main page'!$E$4="Deutsch",F9,IF('Hauptseite - Main page'!$E$4="English",G9))</f>
        <v>Staatsangehörigkeit</v>
      </c>
      <c r="D9" s="41"/>
      <c r="E9" s="75"/>
      <c r="F9" s="92" t="s">
        <v>198</v>
      </c>
      <c r="G9" s="92" t="s">
        <v>61</v>
      </c>
      <c r="H9" s="72"/>
      <c r="I9" s="73">
        <f t="shared" si="1"/>
        <v>0</v>
      </c>
      <c r="J9" s="72"/>
      <c r="K9" s="72"/>
      <c r="L9" s="72"/>
      <c r="M9" s="72"/>
      <c r="N9" s="72"/>
      <c r="O9" s="72"/>
      <c r="P9" s="72"/>
      <c r="Q9" s="72"/>
      <c r="R9" s="72"/>
      <c r="S9" s="72"/>
      <c r="T9" s="72"/>
      <c r="U9" s="72"/>
      <c r="V9" s="72"/>
      <c r="W9" s="72"/>
      <c r="X9" s="72"/>
      <c r="Y9" s="72"/>
      <c r="Z9" s="72"/>
      <c r="AA9" s="72"/>
      <c r="AB9" s="72"/>
      <c r="AC9" s="72"/>
    </row>
    <row r="10" spans="1:29" ht="35.15" customHeight="1" x14ac:dyDescent="0.35">
      <c r="A10" s="24"/>
      <c r="B10" s="27"/>
      <c r="C10" s="28" t="str">
        <f>IF('Hauptseite - Main page'!$E$4="Deutsch",F10,IF('Hauptseite - Main page'!$E$4="English",G10))</f>
        <v>Herkunftsland</v>
      </c>
      <c r="D10" s="42"/>
      <c r="E10" s="71"/>
      <c r="F10" s="92" t="s">
        <v>199</v>
      </c>
      <c r="G10" s="92" t="s">
        <v>58</v>
      </c>
      <c r="H10" s="72"/>
      <c r="I10" s="73">
        <f t="shared" si="1"/>
        <v>0</v>
      </c>
      <c r="J10" s="72"/>
      <c r="K10" s="72"/>
      <c r="L10" s="72"/>
      <c r="M10" s="72"/>
      <c r="N10" s="72"/>
      <c r="O10" s="72"/>
      <c r="P10" s="72"/>
      <c r="Q10" s="72"/>
      <c r="R10" s="72"/>
      <c r="S10" s="72"/>
      <c r="T10" s="72"/>
      <c r="U10" s="72"/>
      <c r="V10" s="72"/>
      <c r="W10" s="72"/>
      <c r="X10" s="72"/>
      <c r="Y10" s="72"/>
      <c r="Z10" s="72"/>
      <c r="AA10" s="72"/>
      <c r="AB10" s="72"/>
      <c r="AC10" s="72"/>
    </row>
    <row r="11" spans="1:29" ht="35.15" customHeight="1" x14ac:dyDescent="0.35">
      <c r="B11" s="27"/>
      <c r="C11" s="28" t="str">
        <f>IF('Hauptseite - Main page'!$E$4="Deutsch",F11,IF('Hauptseite - Main page'!$E$4="English",G11))</f>
        <v>Aktuelle Anschrift</v>
      </c>
      <c r="D11" s="41"/>
      <c r="E11" s="71"/>
      <c r="F11" s="92" t="s">
        <v>200</v>
      </c>
      <c r="G11" s="92" t="s">
        <v>62</v>
      </c>
      <c r="H11" s="72"/>
      <c r="I11" s="73">
        <f t="shared" si="1"/>
        <v>0</v>
      </c>
      <c r="J11" s="72"/>
      <c r="K11" s="72"/>
      <c r="L11" s="72"/>
      <c r="M11" s="72"/>
      <c r="N11" s="72"/>
      <c r="O11" s="72"/>
      <c r="P11" s="72"/>
      <c r="Q11" s="72"/>
      <c r="R11" s="72"/>
      <c r="S11" s="72"/>
      <c r="T11" s="72"/>
      <c r="U11" s="72"/>
      <c r="V11" s="72"/>
      <c r="W11" s="72"/>
      <c r="X11" s="72"/>
      <c r="Y11" s="72"/>
      <c r="Z11" s="72"/>
      <c r="AA11" s="72"/>
      <c r="AB11" s="72"/>
      <c r="AC11" s="72"/>
    </row>
    <row r="12" spans="1:29" ht="35.15" customHeight="1" x14ac:dyDescent="0.35">
      <c r="B12" s="27"/>
      <c r="C12" s="28" t="str">
        <f>IF('Hauptseite - Main page'!$E$4="Deutsch",F12,IF('Hauptseite - Main page'!$E$4="English",G12))</f>
        <v>PLZ und Ort</v>
      </c>
      <c r="D12" s="41"/>
      <c r="E12" s="71"/>
      <c r="F12" s="92" t="s">
        <v>212</v>
      </c>
      <c r="G12" s="92" t="s">
        <v>213</v>
      </c>
      <c r="H12" s="72"/>
      <c r="I12" s="73">
        <f t="shared" si="1"/>
        <v>0</v>
      </c>
      <c r="J12" s="72"/>
      <c r="K12" s="76"/>
      <c r="L12" s="72"/>
      <c r="M12" s="72"/>
      <c r="N12" s="72"/>
      <c r="O12" s="72"/>
      <c r="P12" s="72"/>
      <c r="Q12" s="72"/>
      <c r="R12" s="72"/>
      <c r="S12" s="72"/>
      <c r="T12" s="72"/>
      <c r="U12" s="72"/>
      <c r="V12" s="72"/>
      <c r="W12" s="72"/>
      <c r="X12" s="72"/>
      <c r="Y12" s="72"/>
      <c r="Z12" s="72"/>
      <c r="AA12" s="72"/>
      <c r="AB12" s="72"/>
      <c r="AC12" s="72"/>
    </row>
    <row r="13" spans="1:29" ht="35.15" customHeight="1" x14ac:dyDescent="0.35">
      <c r="B13" s="27"/>
      <c r="C13" s="28" t="str">
        <f>IF('Hauptseite - Main page'!$E$4="Deutsch",F13,IF('Hauptseite - Main page'!$E$4="English",G13))</f>
        <v>Land des aktuellen Wohnsitzes</v>
      </c>
      <c r="D13" s="41"/>
      <c r="E13" s="75"/>
      <c r="F13" s="92" t="s">
        <v>201</v>
      </c>
      <c r="G13" s="92" t="s">
        <v>63</v>
      </c>
      <c r="H13" s="72"/>
      <c r="I13" s="73">
        <f t="shared" si="1"/>
        <v>0</v>
      </c>
      <c r="J13" s="72"/>
      <c r="K13" s="72"/>
      <c r="L13" s="72"/>
      <c r="M13" s="72"/>
      <c r="N13" s="72"/>
      <c r="O13" s="72"/>
      <c r="P13" s="72"/>
      <c r="Q13" s="72"/>
      <c r="R13" s="72"/>
      <c r="S13" s="72"/>
      <c r="T13" s="72"/>
      <c r="U13" s="72"/>
      <c r="V13" s="72"/>
      <c r="W13" s="72"/>
      <c r="X13" s="72"/>
      <c r="Y13" s="72"/>
      <c r="Z13" s="72"/>
      <c r="AA13" s="72"/>
      <c r="AB13" s="72"/>
      <c r="AC13" s="72"/>
    </row>
    <row r="14" spans="1:29" ht="35.15" customHeight="1" x14ac:dyDescent="0.35">
      <c r="B14" s="27"/>
      <c r="C14" s="28" t="str">
        <f>IF('Hauptseite - Main page'!$E$4="Deutsch",F14,IF('Hauptseite - Main page'!$E$4="English",G14))</f>
        <v>Festnetz- und Mobiltelefon</v>
      </c>
      <c r="D14" s="90"/>
      <c r="E14" s="75"/>
      <c r="F14" s="92" t="s">
        <v>202</v>
      </c>
      <c r="G14" s="92" t="s">
        <v>64</v>
      </c>
      <c r="H14" s="72"/>
      <c r="I14" s="73">
        <f t="shared" si="1"/>
        <v>0</v>
      </c>
      <c r="J14" s="72"/>
      <c r="K14" s="77"/>
      <c r="L14" s="72"/>
      <c r="M14" s="72"/>
      <c r="N14" s="72"/>
      <c r="O14" s="72"/>
      <c r="P14" s="72"/>
      <c r="Q14" s="72"/>
      <c r="R14" s="72"/>
      <c r="S14" s="72"/>
      <c r="T14" s="72"/>
      <c r="U14" s="72"/>
      <c r="V14" s="72"/>
      <c r="W14" s="72"/>
      <c r="X14" s="72"/>
      <c r="Y14" s="72"/>
      <c r="Z14" s="72"/>
      <c r="AA14" s="72"/>
      <c r="AB14" s="72"/>
      <c r="AC14" s="72"/>
    </row>
    <row r="15" spans="1:29" ht="35.15" customHeight="1" x14ac:dyDescent="0.35">
      <c r="B15" s="27"/>
      <c r="C15" s="28" t="str">
        <f>IF('Hauptseite - Main page'!$E$4="Deutsch",F15,IF('Hauptseite - Main page'!$E$4="English",G15))</f>
        <v>E-Mail-Adresse</v>
      </c>
      <c r="D15" s="42"/>
      <c r="E15" s="78"/>
      <c r="F15" s="92" t="s">
        <v>203</v>
      </c>
      <c r="G15" s="92" t="s">
        <v>65</v>
      </c>
      <c r="H15" s="72"/>
      <c r="I15" s="73">
        <f t="shared" si="1"/>
        <v>0</v>
      </c>
      <c r="J15" s="72"/>
      <c r="K15" s="72"/>
      <c r="L15" s="72"/>
      <c r="M15" s="72"/>
      <c r="N15" s="72"/>
      <c r="O15" s="72"/>
      <c r="P15" s="72"/>
      <c r="Q15" s="72"/>
      <c r="R15" s="72"/>
      <c r="S15" s="72"/>
      <c r="T15" s="72"/>
      <c r="U15" s="72"/>
      <c r="V15" s="72"/>
      <c r="W15" s="72"/>
      <c r="X15" s="72"/>
      <c r="Y15" s="72"/>
      <c r="Z15" s="72"/>
      <c r="AA15" s="72"/>
      <c r="AB15" s="72"/>
      <c r="AC15" s="72"/>
    </row>
    <row r="16" spans="1:29" ht="50.15" customHeight="1" x14ac:dyDescent="0.35">
      <c r="B16" s="27"/>
      <c r="C16" s="28" t="str">
        <f>IF('Hauptseite - Main page'!$E$4="Deutsch",F16,IF('Hauptseite - Main page'!$E$4="English",G16))</f>
        <v>Namen von eventuellen Teammitgliedern</v>
      </c>
      <c r="D16" s="70"/>
      <c r="E16" s="75"/>
      <c r="F16" s="92" t="s">
        <v>204</v>
      </c>
      <c r="G16" s="92" t="s">
        <v>66</v>
      </c>
      <c r="H16" s="72"/>
      <c r="I16" s="72">
        <f t="shared" si="1"/>
        <v>0</v>
      </c>
      <c r="J16" s="72"/>
      <c r="K16" s="72"/>
      <c r="L16" s="72"/>
      <c r="M16" s="72"/>
      <c r="N16" s="72"/>
      <c r="O16" s="72"/>
      <c r="P16" s="72"/>
      <c r="Q16" s="72"/>
      <c r="R16" s="72"/>
      <c r="S16" s="72"/>
      <c r="T16" s="72"/>
      <c r="U16" s="72"/>
      <c r="V16" s="72"/>
      <c r="W16" s="72"/>
      <c r="X16" s="72"/>
      <c r="Y16" s="72"/>
      <c r="Z16" s="72"/>
      <c r="AA16" s="72"/>
      <c r="AB16" s="72"/>
      <c r="AC16" s="72"/>
    </row>
    <row r="17" spans="2:29" ht="37.25" customHeight="1" x14ac:dyDescent="0.35">
      <c r="B17" s="27"/>
      <c r="C17" s="28" t="str">
        <f>IF('Hauptseite - Main page'!$E$4="Deutsch",F17,IF('Hauptseite - Main page'!$E$4="English",G17))</f>
        <v>Haben Sie bereits ein Unternehmen gegründet?</v>
      </c>
      <c r="D17" s="42" t="s">
        <v>3</v>
      </c>
      <c r="E17" s="71"/>
      <c r="F17" s="92" t="s">
        <v>205</v>
      </c>
      <c r="G17" s="92" t="s">
        <v>67</v>
      </c>
      <c r="H17" s="72"/>
      <c r="I17" s="73">
        <f>IF(OR(ISBLANK(D17),D17="Bitte auswählen / Please select",D17="Ja / Yes"),0,1)</f>
        <v>0</v>
      </c>
      <c r="J17" s="72"/>
      <c r="K17" s="72"/>
      <c r="L17" s="72"/>
      <c r="M17" s="72"/>
      <c r="N17" s="72"/>
      <c r="O17" s="72"/>
      <c r="P17" s="72"/>
      <c r="Q17" s="72"/>
      <c r="R17" s="72"/>
      <c r="S17" s="72"/>
      <c r="T17" s="72"/>
      <c r="U17" s="72"/>
      <c r="V17" s="72"/>
      <c r="W17" s="72"/>
      <c r="X17" s="72"/>
      <c r="Y17" s="72"/>
      <c r="Z17" s="72"/>
      <c r="AA17" s="72"/>
      <c r="AB17" s="72"/>
      <c r="AC17" s="72"/>
    </row>
    <row r="18" spans="2:29" ht="57.65" customHeight="1" x14ac:dyDescent="0.35">
      <c r="B18" s="27"/>
      <c r="C18" s="28" t="str">
        <f>IF('Hauptseite - Main page'!$E$4="Deutsch",F18,IF('Hauptseite - Main page'!$E$4="English",G18))</f>
        <v>Wenn Ja: Wann und wo haben Sie das Unternehmen gegründet?</v>
      </c>
      <c r="D18" s="41"/>
      <c r="E18" s="71"/>
      <c r="F18" s="92" t="s">
        <v>206</v>
      </c>
      <c r="G18" s="92" t="s">
        <v>68</v>
      </c>
      <c r="H18" s="72"/>
      <c r="I18" s="73">
        <f>IF(AND(D17="Ja / Yes",D18&lt;&gt;0),1,0)</f>
        <v>0</v>
      </c>
      <c r="J18" s="72"/>
      <c r="K18" s="72"/>
      <c r="L18" s="72"/>
      <c r="M18" s="72"/>
      <c r="N18" s="72"/>
      <c r="O18" s="72"/>
      <c r="P18" s="72"/>
      <c r="Q18" s="72"/>
      <c r="R18" s="72"/>
      <c r="S18" s="72"/>
      <c r="T18" s="72"/>
      <c r="U18" s="72"/>
      <c r="V18" s="72"/>
      <c r="W18" s="72"/>
      <c r="X18" s="72"/>
      <c r="Y18" s="72"/>
      <c r="Z18" s="72"/>
      <c r="AA18" s="72"/>
      <c r="AB18" s="72"/>
      <c r="AC18" s="72"/>
    </row>
    <row r="19" spans="2:29" ht="55.25" customHeight="1" x14ac:dyDescent="0.35">
      <c r="B19" s="27"/>
      <c r="C19" s="28" t="str">
        <f>IF('Hauptseite - Main page'!$E$4="Deutsch",F19,IF('Hauptseite - Main page'!$E$4="English",G19))</f>
        <v>Welche Aufgaben werden Sie in dem Unternehmen, das Sie gründen wollen, übernehmen?</v>
      </c>
      <c r="D19" s="41"/>
      <c r="E19" s="71"/>
      <c r="F19" s="92" t="s">
        <v>69</v>
      </c>
      <c r="G19" s="91" t="s">
        <v>207</v>
      </c>
      <c r="H19" s="72"/>
      <c r="I19" s="73">
        <f t="shared" si="1"/>
        <v>0</v>
      </c>
      <c r="J19" s="72"/>
      <c r="K19" s="72"/>
      <c r="L19" s="72"/>
      <c r="M19" s="72"/>
      <c r="N19" s="72"/>
      <c r="O19" s="72"/>
      <c r="P19" s="72"/>
      <c r="Q19" s="72"/>
      <c r="R19" s="72"/>
      <c r="S19" s="72"/>
      <c r="T19" s="72"/>
      <c r="U19" s="72"/>
      <c r="V19" s="72"/>
      <c r="W19" s="72"/>
      <c r="X19" s="72"/>
      <c r="Y19" s="72"/>
      <c r="Z19" s="72"/>
      <c r="AA19" s="72"/>
      <c r="AB19" s="72"/>
      <c r="AC19" s="72"/>
    </row>
    <row r="20" spans="2:29" ht="55.75" customHeight="1" x14ac:dyDescent="0.35">
      <c r="B20" s="27"/>
      <c r="C20" s="28" t="str">
        <f>IF('Hauptseite - Main page'!$E$4="Deutsch",F20,IF('Hauptseite - Main page'!$E$4="English",G20))</f>
        <v>Wie viele Stunden pro Woche planen Sie als Unternehmensgründer*in in den nächsten Monaten für die Unternehmensgründung aufzuwenden?</v>
      </c>
      <c r="D20" s="41"/>
      <c r="E20" s="72"/>
      <c r="F20" s="92" t="s">
        <v>70</v>
      </c>
      <c r="G20" s="91" t="s">
        <v>208</v>
      </c>
      <c r="H20" s="72"/>
      <c r="I20" s="73">
        <f t="shared" si="1"/>
        <v>0</v>
      </c>
      <c r="J20" s="72"/>
      <c r="M20" s="72"/>
      <c r="N20" s="72"/>
      <c r="O20" s="72"/>
      <c r="P20" s="72"/>
      <c r="Q20" s="72"/>
      <c r="R20" s="72"/>
      <c r="S20" s="72"/>
      <c r="T20" s="72"/>
      <c r="U20" s="72"/>
      <c r="V20" s="72"/>
      <c r="W20" s="72"/>
      <c r="X20" s="72"/>
      <c r="Y20" s="72"/>
      <c r="Z20" s="72"/>
      <c r="AA20" s="72"/>
      <c r="AB20" s="72"/>
      <c r="AC20" s="72"/>
    </row>
    <row r="21" spans="2:29" ht="64.5" customHeight="1" x14ac:dyDescent="0.35">
      <c r="B21" s="27"/>
      <c r="C21" s="28" t="str">
        <f>IF('Hauptseite - Main page'!$E$4="Deutsch",F21,IF('Hauptseite - Main page'!$E$4="English",G21))</f>
        <v>Haben Sie sich schon einmal bei "Geschäftsideen für Entwicklung" beworben?</v>
      </c>
      <c r="D21" s="42" t="s">
        <v>3</v>
      </c>
      <c r="E21" s="75"/>
      <c r="F21" s="92" t="s">
        <v>71</v>
      </c>
      <c r="G21" s="91" t="s">
        <v>209</v>
      </c>
      <c r="H21" s="72"/>
      <c r="I21" s="73">
        <f>IF(OR(ISBLANK(D21),D21="Bitte auswählen / Please select"),0,1)</f>
        <v>0</v>
      </c>
      <c r="J21" s="72"/>
      <c r="M21" s="72"/>
      <c r="N21" s="72"/>
      <c r="O21" s="72"/>
      <c r="P21" s="72"/>
      <c r="Q21" s="72"/>
      <c r="R21" s="72"/>
      <c r="S21" s="72"/>
      <c r="T21" s="72"/>
      <c r="U21" s="72"/>
      <c r="V21" s="72"/>
      <c r="W21" s="72"/>
      <c r="X21" s="72"/>
      <c r="Y21" s="72"/>
      <c r="Z21" s="72"/>
      <c r="AA21" s="72"/>
      <c r="AB21" s="72"/>
      <c r="AC21" s="72"/>
    </row>
    <row r="22" spans="2:29" ht="58.75" customHeight="1" x14ac:dyDescent="0.35">
      <c r="B22" s="27"/>
      <c r="C22" s="28" t="str">
        <f>IF('Hauptseite - Main page'!$E$4="Deutsch",F22,IF('Hauptseite - Main page'!$E$4="English",G22))</f>
        <v>Haben Sie bereits mit der GIZ zusammengearbeitet (z.B. Angestellte/r, Consultant oder  Teilnehmer/in an einem Programm)?</v>
      </c>
      <c r="D22" s="42" t="s">
        <v>3</v>
      </c>
      <c r="E22" s="71"/>
      <c r="F22" s="92" t="s">
        <v>72</v>
      </c>
      <c r="G22" s="91" t="s">
        <v>210</v>
      </c>
      <c r="H22" s="72"/>
      <c r="I22" s="73">
        <f>IF(OR(ISBLANK(D22),D22="Bitte auswählen / Please select",D22="Ja / Yes"),0,1)</f>
        <v>0</v>
      </c>
      <c r="J22" s="72"/>
      <c r="M22" s="72"/>
      <c r="N22" s="72"/>
      <c r="O22" s="72"/>
      <c r="P22" s="72"/>
      <c r="Q22" s="72"/>
      <c r="R22" s="72"/>
      <c r="S22" s="72"/>
      <c r="T22" s="72"/>
      <c r="U22" s="72"/>
      <c r="V22" s="72"/>
      <c r="W22" s="72"/>
      <c r="X22" s="72"/>
      <c r="Y22" s="72"/>
      <c r="Z22" s="72"/>
      <c r="AA22" s="72"/>
      <c r="AB22" s="72"/>
      <c r="AC22" s="72"/>
    </row>
    <row r="23" spans="2:29" ht="74.75" customHeight="1" x14ac:dyDescent="0.35">
      <c r="B23" s="27"/>
      <c r="C23" s="28" t="str">
        <f>IF('Hauptseite - Main page'!$E$4="Deutsch",F23,IF('Hauptseite - Main page'!$E$4="English",G23))</f>
        <v>Wenn Ja: Wann und in welcher Form?</v>
      </c>
      <c r="D23" s="41"/>
      <c r="E23" s="75"/>
      <c r="F23" s="92" t="s">
        <v>73</v>
      </c>
      <c r="G23" s="91" t="s">
        <v>211</v>
      </c>
      <c r="H23" s="72"/>
      <c r="I23" s="73">
        <f>IF(AND(D22="Ja / Yes",D23&lt;&gt;0),1,0)</f>
        <v>0</v>
      </c>
      <c r="J23" s="72"/>
      <c r="M23" s="72"/>
      <c r="N23" s="72"/>
      <c r="O23" s="72"/>
      <c r="P23" s="72"/>
      <c r="Q23" s="72"/>
      <c r="R23" s="72"/>
      <c r="S23" s="72"/>
      <c r="T23" s="72"/>
      <c r="U23" s="72"/>
      <c r="V23" s="72"/>
      <c r="W23" s="72"/>
      <c r="X23" s="72"/>
      <c r="Y23" s="72"/>
      <c r="Z23" s="72"/>
      <c r="AA23" s="72"/>
      <c r="AB23" s="72"/>
      <c r="AC23" s="72"/>
    </row>
    <row r="24" spans="2:29" ht="63" customHeight="1" x14ac:dyDescent="0.35">
      <c r="B24" s="27"/>
      <c r="C24" s="28" t="str">
        <f>IF('Hauptseite - Main page'!$E$4="Deutsch",F24,IF('Hauptseite - Main page'!$E$4="English",G24))</f>
        <v>Nehmen Sie aktuell bereits Leistungen aus einem anderen Förderprogramm oder -projekt für Unternehmensgründungen in Anspruch? (z.B. Beratungsleistungen oder Finanzierungshilfen)</v>
      </c>
      <c r="D24" s="42" t="s">
        <v>3</v>
      </c>
      <c r="E24" s="71"/>
      <c r="F24" s="92" t="s">
        <v>214</v>
      </c>
      <c r="G24" s="92" t="s">
        <v>74</v>
      </c>
      <c r="H24" s="72"/>
      <c r="I24" s="73">
        <f>IF(OR(ISBLANK(D24),D24="Bitte auswählen / Please select",D24="Ja / Yes"),0,1)</f>
        <v>0</v>
      </c>
      <c r="J24" s="79">
        <f>SUM(I4:I26)</f>
        <v>0</v>
      </c>
      <c r="L24" s="79" t="s">
        <v>170</v>
      </c>
      <c r="M24" s="72"/>
      <c r="N24" s="72"/>
      <c r="O24" s="72"/>
      <c r="P24" s="72"/>
      <c r="Q24" s="72"/>
      <c r="R24" s="72"/>
      <c r="S24" s="72"/>
      <c r="T24" s="72"/>
      <c r="U24" s="72"/>
      <c r="V24" s="72"/>
      <c r="W24" s="72"/>
      <c r="X24" s="72"/>
      <c r="Y24" s="72"/>
      <c r="Z24" s="72"/>
      <c r="AA24" s="72"/>
      <c r="AB24" s="72"/>
      <c r="AC24" s="72"/>
    </row>
    <row r="25" spans="2:29" ht="66" customHeight="1" x14ac:dyDescent="0.35">
      <c r="B25" s="27"/>
      <c r="C25" s="28" t="str">
        <f>IF('Hauptseite - Main page'!$E$4="Deutsch",F25,IF('Hauptseite - Main page'!$E$4="English",G25))</f>
        <v>Wenn Ja: Nennen Sie bitte den Namen des Anbieters.</v>
      </c>
      <c r="D25" s="41"/>
      <c r="E25" s="75"/>
      <c r="F25" s="92" t="s">
        <v>75</v>
      </c>
      <c r="G25" s="92" t="s">
        <v>76</v>
      </c>
      <c r="H25" s="72"/>
      <c r="I25" s="73">
        <f>IF(AND(D24="Ja / Yes",D25&lt;&gt;0),1,0)</f>
        <v>0</v>
      </c>
      <c r="J25" s="72"/>
      <c r="L25" s="79" t="s">
        <v>171</v>
      </c>
      <c r="M25" s="72"/>
      <c r="N25" s="72"/>
      <c r="O25" s="72"/>
      <c r="P25" s="72"/>
      <c r="Q25" s="72"/>
      <c r="R25" s="72"/>
      <c r="S25" s="72"/>
      <c r="T25" s="72"/>
      <c r="U25" s="72"/>
      <c r="V25" s="72"/>
      <c r="W25" s="72"/>
      <c r="X25" s="72"/>
      <c r="Y25" s="72"/>
      <c r="Z25" s="72"/>
      <c r="AA25" s="72"/>
      <c r="AB25" s="72"/>
      <c r="AC25" s="72"/>
    </row>
    <row r="26" spans="2:29" ht="44" thickBot="1" x14ac:dyDescent="0.4">
      <c r="B26" s="40"/>
      <c r="C26" s="51" t="str">
        <f>IF('Hauptseite - Main page'!$E$4="Deutsch",F26,IF('Hauptseite - Main page'!$E$4="English",G26))</f>
        <v>Wie haben Sie von "Geschäftsideen für Entwicklung" und von diesem Gründungswettbewerb erfahren?</v>
      </c>
      <c r="D26" s="43"/>
      <c r="E26" s="72"/>
      <c r="F26" s="92" t="s">
        <v>215</v>
      </c>
      <c r="G26" s="91" t="s">
        <v>216</v>
      </c>
      <c r="H26" s="72"/>
      <c r="I26" s="73">
        <f t="shared" si="1"/>
        <v>0</v>
      </c>
      <c r="J26" s="72"/>
      <c r="L26" s="79" t="s">
        <v>172</v>
      </c>
      <c r="M26" s="72"/>
      <c r="N26" s="72"/>
      <c r="O26" s="72"/>
      <c r="P26" s="72"/>
      <c r="Q26" s="72"/>
      <c r="R26" s="72"/>
      <c r="S26" s="72"/>
      <c r="T26" s="72"/>
      <c r="U26" s="72"/>
      <c r="V26" s="72"/>
      <c r="W26" s="72"/>
      <c r="X26" s="72"/>
      <c r="Y26" s="72"/>
      <c r="Z26" s="72"/>
      <c r="AA26" s="72"/>
      <c r="AB26" s="72"/>
      <c r="AC26" s="72"/>
    </row>
    <row r="27" spans="2:29" ht="15" thickBot="1" x14ac:dyDescent="0.4">
      <c r="E27" s="80"/>
      <c r="F27" s="72"/>
      <c r="G27" s="72"/>
      <c r="H27" s="72"/>
      <c r="I27" s="77"/>
      <c r="J27" s="72"/>
      <c r="L27" s="79" t="s">
        <v>173</v>
      </c>
      <c r="M27" s="72"/>
      <c r="N27" s="72"/>
      <c r="O27" s="72"/>
      <c r="P27" s="72"/>
      <c r="Q27" s="72"/>
      <c r="R27" s="72"/>
      <c r="S27" s="72"/>
      <c r="T27" s="72"/>
      <c r="U27" s="72"/>
      <c r="V27" s="72"/>
      <c r="W27" s="72"/>
      <c r="X27" s="72"/>
      <c r="Y27" s="72"/>
      <c r="Z27" s="72"/>
      <c r="AA27" s="72"/>
      <c r="AB27" s="72"/>
      <c r="AC27" s="72"/>
    </row>
    <row r="28" spans="2:29" ht="15" customHeight="1" thickBot="1" x14ac:dyDescent="0.4">
      <c r="B28" s="116" t="s">
        <v>150</v>
      </c>
      <c r="C28" s="117"/>
      <c r="D28" s="118"/>
      <c r="E28" s="81"/>
      <c r="F28" s="72"/>
      <c r="G28" s="72"/>
      <c r="H28" s="72"/>
      <c r="I28" s="77"/>
      <c r="J28" s="72"/>
      <c r="L28" s="79" t="s">
        <v>174</v>
      </c>
      <c r="M28" s="72"/>
      <c r="N28" s="72"/>
      <c r="O28" s="72"/>
      <c r="P28" s="72"/>
      <c r="Q28" s="72"/>
      <c r="R28" s="72"/>
      <c r="S28" s="72"/>
      <c r="T28" s="72"/>
      <c r="U28" s="72"/>
      <c r="V28" s="72"/>
      <c r="W28" s="72"/>
      <c r="X28" s="72"/>
      <c r="Y28" s="72"/>
      <c r="Z28" s="72"/>
      <c r="AA28" s="72"/>
      <c r="AB28" s="72"/>
      <c r="AC28" s="72"/>
    </row>
    <row r="29" spans="2:29" ht="50" customHeight="1" thickBot="1" x14ac:dyDescent="0.4">
      <c r="B29" s="113" t="str">
        <f>IF(AND('Hauptseite - Main page'!$E$4="Deutsch",$J$24=20),$L$24,IF(AND('Hauptseite - Main page'!$E$4="English",$J$24=20),$L$25,IF(AND('Hauptseite - Main page'!$E$4="Deutsch",$J$24=0),$L$28,IF(AND('Hauptseite - Main page'!$E$4="English",$J$24=0),$L$29,IF(AND('Hauptseite - Main page'!$E$4="Deutsch",$J$24&gt;0,$J$24&lt;20),$L$26,IF(AND('Hauptseite - Main page'!$E$4="English",$J$24&gt;0,$J$24&lt;20),$L$27))))))</f>
        <v xml:space="preserve">Bitte füllen Sie alle Felder aus. Bei Fragen wenden Sie sich bitte an business-ideas@giz.de!
</v>
      </c>
      <c r="C29" s="114"/>
      <c r="D29" s="115"/>
      <c r="E29" s="72"/>
      <c r="F29" s="81"/>
      <c r="G29" s="81"/>
      <c r="H29" s="72"/>
      <c r="I29" s="77"/>
      <c r="J29" s="72"/>
      <c r="L29" s="79" t="s">
        <v>175</v>
      </c>
      <c r="M29" s="72"/>
      <c r="N29" s="72"/>
      <c r="O29" s="72"/>
      <c r="P29" s="72"/>
      <c r="Q29" s="72"/>
      <c r="R29" s="72"/>
      <c r="S29" s="72"/>
      <c r="T29" s="72"/>
      <c r="U29" s="72"/>
      <c r="V29" s="72"/>
      <c r="W29" s="72"/>
      <c r="X29" s="72"/>
      <c r="Y29" s="72"/>
      <c r="Z29" s="72"/>
      <c r="AA29" s="72"/>
      <c r="AB29" s="72"/>
      <c r="AC29" s="72"/>
    </row>
    <row r="30" spans="2:29" x14ac:dyDescent="0.35">
      <c r="E30" s="72"/>
      <c r="F30" s="72"/>
      <c r="G30" s="72"/>
      <c r="H30" s="72"/>
      <c r="I30" s="77"/>
      <c r="J30" s="72"/>
      <c r="K30" s="72"/>
      <c r="L30" s="72"/>
      <c r="M30" s="72"/>
      <c r="N30" s="72"/>
      <c r="O30" s="72"/>
      <c r="P30" s="72"/>
      <c r="Q30" s="72"/>
      <c r="R30" s="72"/>
      <c r="S30" s="72"/>
      <c r="T30" s="72"/>
      <c r="U30" s="72"/>
      <c r="V30" s="72"/>
      <c r="W30" s="72"/>
      <c r="X30" s="72"/>
      <c r="Y30" s="72"/>
      <c r="Z30" s="72"/>
      <c r="AA30" s="72"/>
      <c r="AB30" s="72"/>
      <c r="AC30" s="72"/>
    </row>
    <row r="31" spans="2:29" x14ac:dyDescent="0.35">
      <c r="B31" s="119"/>
      <c r="C31" s="119"/>
      <c r="D31" s="119"/>
      <c r="E31" s="72"/>
      <c r="F31" s="72"/>
      <c r="G31" s="72"/>
      <c r="H31" s="72"/>
      <c r="I31" s="77"/>
      <c r="J31" s="72"/>
      <c r="K31" s="72"/>
      <c r="L31" s="72"/>
      <c r="M31" s="72"/>
      <c r="N31" s="72"/>
      <c r="O31" s="72"/>
      <c r="P31" s="72"/>
      <c r="Q31" s="72"/>
      <c r="R31" s="72"/>
      <c r="S31" s="72"/>
      <c r="T31" s="72"/>
      <c r="U31" s="72"/>
      <c r="V31" s="72"/>
      <c r="W31" s="72"/>
      <c r="X31" s="72"/>
      <c r="Y31" s="72"/>
      <c r="Z31" s="72"/>
      <c r="AA31" s="72"/>
      <c r="AB31" s="72"/>
      <c r="AC31" s="72"/>
    </row>
    <row r="32" spans="2:29" x14ac:dyDescent="0.35">
      <c r="E32" s="72"/>
      <c r="F32" s="72"/>
      <c r="G32" s="72"/>
      <c r="H32" s="72"/>
      <c r="I32" s="77"/>
      <c r="J32" s="72"/>
      <c r="K32" s="72"/>
      <c r="L32" s="72"/>
      <c r="M32" s="72"/>
      <c r="N32" s="72"/>
      <c r="O32" s="72"/>
      <c r="P32" s="72"/>
      <c r="Q32" s="72"/>
      <c r="R32" s="72"/>
      <c r="S32" s="72"/>
      <c r="T32" s="72"/>
      <c r="U32" s="72"/>
      <c r="V32" s="72"/>
      <c r="W32" s="72"/>
      <c r="X32" s="72"/>
      <c r="Y32" s="72"/>
      <c r="Z32" s="72"/>
      <c r="AA32" s="72"/>
      <c r="AB32" s="72"/>
      <c r="AC32" s="72"/>
    </row>
    <row r="33" spans="5:29" x14ac:dyDescent="0.35">
      <c r="E33" s="72"/>
      <c r="F33" s="72"/>
      <c r="G33" s="72"/>
      <c r="H33" s="72"/>
      <c r="I33" s="77"/>
      <c r="J33" s="72"/>
      <c r="K33" s="72"/>
      <c r="L33" s="72"/>
      <c r="M33" s="72"/>
      <c r="N33" s="72"/>
      <c r="O33" s="72"/>
      <c r="P33" s="72"/>
      <c r="Q33" s="72"/>
      <c r="R33" s="72"/>
      <c r="S33" s="72"/>
      <c r="T33" s="72"/>
      <c r="U33" s="72"/>
      <c r="V33" s="72"/>
      <c r="W33" s="72"/>
      <c r="X33" s="72"/>
      <c r="Y33" s="72"/>
      <c r="Z33" s="72"/>
      <c r="AA33" s="72"/>
      <c r="AB33" s="72"/>
      <c r="AC33" s="72"/>
    </row>
    <row r="34" spans="5:29" x14ac:dyDescent="0.35">
      <c r="E34" s="72"/>
      <c r="F34" s="72"/>
      <c r="G34" s="72"/>
      <c r="H34" s="72"/>
      <c r="I34" s="77"/>
      <c r="J34" s="72"/>
      <c r="K34" s="72"/>
      <c r="L34" s="72"/>
      <c r="M34" s="72"/>
      <c r="N34" s="72"/>
      <c r="O34" s="72"/>
      <c r="P34" s="72"/>
      <c r="Q34" s="72"/>
      <c r="R34" s="72"/>
      <c r="S34" s="72"/>
      <c r="T34" s="72"/>
      <c r="U34" s="72"/>
      <c r="V34" s="72"/>
      <c r="W34" s="72"/>
      <c r="X34" s="72"/>
      <c r="Y34" s="72"/>
      <c r="Z34" s="72"/>
      <c r="AA34" s="72"/>
      <c r="AB34" s="72"/>
      <c r="AC34" s="72"/>
    </row>
    <row r="35" spans="5:29" x14ac:dyDescent="0.35">
      <c r="E35" s="72"/>
      <c r="F35" s="72"/>
      <c r="G35" s="72"/>
      <c r="H35" s="72"/>
      <c r="I35" s="77"/>
      <c r="J35" s="72"/>
      <c r="K35" s="72"/>
      <c r="L35" s="72"/>
      <c r="M35" s="72"/>
      <c r="N35" s="72"/>
      <c r="O35" s="72"/>
      <c r="P35" s="72"/>
      <c r="Q35" s="72"/>
      <c r="R35" s="72"/>
      <c r="S35" s="72"/>
      <c r="T35" s="72"/>
      <c r="U35" s="72"/>
      <c r="V35" s="72"/>
      <c r="W35" s="72"/>
      <c r="X35" s="72"/>
      <c r="Y35" s="72"/>
      <c r="Z35" s="72"/>
      <c r="AA35" s="72"/>
      <c r="AB35" s="72"/>
      <c r="AC35" s="72"/>
    </row>
    <row r="36" spans="5:29" x14ac:dyDescent="0.35">
      <c r="E36" s="72"/>
      <c r="F36" s="72"/>
      <c r="G36" s="72"/>
      <c r="H36" s="72"/>
      <c r="I36" s="77"/>
      <c r="J36" s="72"/>
      <c r="K36" s="72"/>
      <c r="L36" s="72"/>
      <c r="M36" s="72"/>
      <c r="N36" s="72"/>
      <c r="O36" s="72"/>
      <c r="P36" s="72"/>
      <c r="Q36" s="72"/>
      <c r="R36" s="72"/>
      <c r="S36" s="72"/>
      <c r="T36" s="72"/>
      <c r="U36" s="72"/>
      <c r="V36" s="72"/>
      <c r="W36" s="72"/>
      <c r="X36" s="72"/>
      <c r="Y36" s="72"/>
      <c r="Z36" s="72"/>
      <c r="AA36" s="72"/>
      <c r="AB36" s="72"/>
      <c r="AC36" s="72"/>
    </row>
    <row r="37" spans="5:29" x14ac:dyDescent="0.35">
      <c r="E37" s="72"/>
      <c r="F37" s="72"/>
      <c r="G37" s="72"/>
      <c r="H37" s="72"/>
      <c r="I37" s="77"/>
      <c r="J37" s="72"/>
      <c r="K37" s="72"/>
      <c r="L37" s="72"/>
      <c r="M37" s="72"/>
      <c r="N37" s="72"/>
      <c r="O37" s="72"/>
      <c r="P37" s="72"/>
      <c r="Q37" s="72"/>
      <c r="R37" s="72"/>
      <c r="S37" s="72"/>
      <c r="T37" s="72"/>
      <c r="U37" s="72"/>
      <c r="V37" s="72"/>
      <c r="W37" s="72"/>
      <c r="X37" s="72"/>
      <c r="Y37" s="72"/>
      <c r="Z37" s="72"/>
      <c r="AA37" s="72"/>
      <c r="AB37" s="72"/>
      <c r="AC37" s="72"/>
    </row>
    <row r="38" spans="5:29" x14ac:dyDescent="0.35">
      <c r="E38" s="72"/>
      <c r="F38" s="72"/>
      <c r="G38" s="72"/>
      <c r="H38" s="72"/>
      <c r="I38" s="77"/>
      <c r="J38" s="72"/>
      <c r="K38" s="72"/>
      <c r="L38" s="72"/>
      <c r="M38" s="72"/>
      <c r="N38" s="72"/>
      <c r="O38" s="72"/>
      <c r="P38" s="72"/>
      <c r="Q38" s="72"/>
      <c r="R38" s="72"/>
      <c r="S38" s="72"/>
      <c r="T38" s="72"/>
      <c r="U38" s="72"/>
      <c r="V38" s="72"/>
      <c r="W38" s="72"/>
      <c r="X38" s="72"/>
      <c r="Y38" s="72"/>
      <c r="Z38" s="72"/>
      <c r="AA38" s="72"/>
      <c r="AB38" s="72"/>
      <c r="AC38" s="72"/>
    </row>
    <row r="39" spans="5:29" x14ac:dyDescent="0.35">
      <c r="E39" s="72"/>
      <c r="F39" s="72"/>
      <c r="G39" s="72"/>
      <c r="H39" s="72"/>
      <c r="I39" s="77"/>
      <c r="J39" s="72"/>
      <c r="K39" s="72"/>
      <c r="L39" s="72"/>
      <c r="M39" s="72"/>
      <c r="N39" s="72"/>
      <c r="O39" s="72"/>
      <c r="P39" s="72"/>
      <c r="Q39" s="72"/>
      <c r="R39" s="72"/>
      <c r="S39" s="72"/>
      <c r="T39" s="72"/>
      <c r="U39" s="72"/>
      <c r="V39" s="72"/>
      <c r="W39" s="72"/>
      <c r="X39" s="72"/>
      <c r="Y39" s="72"/>
      <c r="Z39" s="72"/>
      <c r="AA39" s="72"/>
      <c r="AB39" s="72"/>
      <c r="AC39" s="72"/>
    </row>
    <row r="40" spans="5:29" x14ac:dyDescent="0.35">
      <c r="E40" s="72"/>
      <c r="F40" s="72"/>
      <c r="G40" s="72"/>
      <c r="H40" s="72"/>
      <c r="I40" s="77"/>
      <c r="J40" s="72"/>
      <c r="K40" s="72"/>
      <c r="L40" s="72"/>
      <c r="M40" s="72"/>
      <c r="N40" s="72"/>
      <c r="O40" s="72"/>
      <c r="P40" s="72"/>
      <c r="Q40" s="72"/>
      <c r="R40" s="72"/>
      <c r="S40" s="72"/>
      <c r="T40" s="72"/>
      <c r="U40" s="72"/>
      <c r="V40" s="72"/>
      <c r="W40" s="72"/>
      <c r="X40" s="72"/>
      <c r="Y40" s="72"/>
      <c r="Z40" s="72"/>
      <c r="AA40" s="72"/>
      <c r="AB40" s="72"/>
      <c r="AC40" s="72"/>
    </row>
    <row r="41" spans="5:29" x14ac:dyDescent="0.35">
      <c r="E41" s="72"/>
      <c r="F41" s="72"/>
      <c r="G41" s="72"/>
      <c r="H41" s="72"/>
      <c r="I41" s="77"/>
      <c r="J41" s="72"/>
      <c r="K41" s="72"/>
      <c r="L41" s="72"/>
      <c r="M41" s="72"/>
      <c r="N41" s="72"/>
      <c r="O41" s="72"/>
      <c r="P41" s="72"/>
      <c r="Q41" s="72"/>
      <c r="R41" s="72"/>
      <c r="S41" s="72"/>
      <c r="T41" s="72"/>
      <c r="U41" s="72"/>
      <c r="V41" s="72"/>
      <c r="W41" s="72"/>
      <c r="X41" s="72"/>
      <c r="Y41" s="72"/>
      <c r="Z41" s="72"/>
      <c r="AA41" s="72"/>
      <c r="AB41" s="72"/>
      <c r="AC41" s="72"/>
    </row>
    <row r="42" spans="5:29" x14ac:dyDescent="0.35">
      <c r="E42" s="72"/>
      <c r="F42" s="72"/>
      <c r="G42" s="72"/>
      <c r="H42" s="72"/>
      <c r="I42" s="77"/>
      <c r="J42" s="72"/>
      <c r="K42" s="72"/>
      <c r="L42" s="72"/>
      <c r="M42" s="72"/>
      <c r="N42" s="72"/>
      <c r="O42" s="72"/>
      <c r="P42" s="72"/>
      <c r="Q42" s="72"/>
      <c r="R42" s="72"/>
      <c r="S42" s="72"/>
      <c r="T42" s="72"/>
      <c r="U42" s="72"/>
      <c r="V42" s="72"/>
      <c r="W42" s="72"/>
      <c r="X42" s="72"/>
      <c r="Y42" s="72"/>
      <c r="Z42" s="72"/>
      <c r="AA42" s="72"/>
      <c r="AB42" s="72"/>
      <c r="AC42" s="72"/>
    </row>
    <row r="43" spans="5:29" x14ac:dyDescent="0.35">
      <c r="E43" s="72"/>
      <c r="F43" s="72"/>
      <c r="G43" s="72"/>
      <c r="H43" s="72"/>
      <c r="I43" s="77"/>
      <c r="J43" s="72"/>
      <c r="K43" s="72"/>
      <c r="L43" s="72"/>
      <c r="M43" s="72"/>
      <c r="N43" s="72"/>
      <c r="O43" s="72"/>
      <c r="P43" s="72"/>
      <c r="Q43" s="72"/>
      <c r="R43" s="72"/>
      <c r="S43" s="72"/>
      <c r="T43" s="72"/>
      <c r="U43" s="72"/>
      <c r="V43" s="72"/>
      <c r="W43" s="72"/>
      <c r="X43" s="72"/>
      <c r="Y43" s="72"/>
      <c r="Z43" s="72"/>
      <c r="AA43" s="72"/>
      <c r="AB43" s="72"/>
      <c r="AC43" s="72"/>
    </row>
    <row r="44" spans="5:29" x14ac:dyDescent="0.35">
      <c r="E44" s="72"/>
      <c r="F44" s="72"/>
      <c r="G44" s="72"/>
      <c r="H44" s="72"/>
      <c r="I44" s="77"/>
      <c r="J44" s="72"/>
      <c r="K44" s="72"/>
      <c r="L44" s="72"/>
      <c r="M44" s="72"/>
      <c r="N44" s="72"/>
      <c r="O44" s="72"/>
      <c r="P44" s="72"/>
      <c r="Q44" s="72"/>
      <c r="R44" s="72"/>
      <c r="S44" s="72"/>
      <c r="T44" s="72"/>
      <c r="U44" s="72"/>
      <c r="V44" s="72"/>
      <c r="W44" s="72"/>
      <c r="X44" s="72"/>
      <c r="Y44" s="72"/>
      <c r="Z44" s="72"/>
      <c r="AA44" s="72"/>
      <c r="AB44" s="72"/>
      <c r="AC44" s="72"/>
    </row>
    <row r="45" spans="5:29" x14ac:dyDescent="0.35">
      <c r="E45" s="72"/>
      <c r="F45" s="72"/>
      <c r="G45" s="72"/>
      <c r="H45" s="72"/>
      <c r="I45" s="77"/>
      <c r="J45" s="72"/>
      <c r="K45" s="72"/>
      <c r="L45" s="72"/>
      <c r="M45" s="72"/>
      <c r="N45" s="72"/>
      <c r="O45" s="72"/>
      <c r="P45" s="72"/>
      <c r="Q45" s="72"/>
      <c r="R45" s="72"/>
      <c r="S45" s="72"/>
      <c r="T45" s="72"/>
      <c r="U45" s="72"/>
      <c r="V45" s="72"/>
      <c r="W45" s="72"/>
      <c r="X45" s="72"/>
      <c r="Y45" s="72"/>
      <c r="Z45" s="72"/>
      <c r="AA45" s="72"/>
      <c r="AB45" s="72"/>
      <c r="AC45" s="72"/>
    </row>
    <row r="46" spans="5:29" x14ac:dyDescent="0.35">
      <c r="E46" s="72"/>
      <c r="F46" s="72"/>
      <c r="G46" s="72"/>
      <c r="H46" s="72"/>
      <c r="I46" s="77"/>
      <c r="J46" s="72"/>
      <c r="K46" s="72"/>
      <c r="L46" s="72"/>
      <c r="M46" s="72"/>
      <c r="N46" s="72"/>
      <c r="O46" s="72"/>
      <c r="P46" s="72"/>
      <c r="Q46" s="72"/>
      <c r="R46" s="72"/>
      <c r="S46" s="72"/>
      <c r="T46" s="72"/>
      <c r="U46" s="72"/>
      <c r="V46" s="72"/>
      <c r="W46" s="72"/>
      <c r="X46" s="72"/>
      <c r="Y46" s="72"/>
      <c r="Z46" s="72"/>
      <c r="AA46" s="72"/>
      <c r="AB46" s="72"/>
      <c r="AC46" s="72"/>
    </row>
    <row r="47" spans="5:29" x14ac:dyDescent="0.35">
      <c r="E47" s="72"/>
      <c r="F47" s="72"/>
      <c r="G47" s="72"/>
      <c r="H47" s="72"/>
      <c r="I47" s="77"/>
      <c r="J47" s="72"/>
      <c r="K47" s="72"/>
      <c r="L47" s="72"/>
      <c r="M47" s="72"/>
      <c r="N47" s="72"/>
      <c r="O47" s="72"/>
      <c r="P47" s="72"/>
      <c r="Q47" s="72"/>
      <c r="R47" s="72"/>
      <c r="S47" s="72"/>
      <c r="T47" s="72"/>
      <c r="U47" s="72"/>
      <c r="V47" s="72"/>
      <c r="W47" s="72"/>
      <c r="X47" s="72"/>
      <c r="Y47" s="72"/>
      <c r="Z47" s="72"/>
      <c r="AA47" s="72"/>
      <c r="AB47" s="72"/>
      <c r="AC47" s="72"/>
    </row>
    <row r="48" spans="5:29" x14ac:dyDescent="0.35">
      <c r="E48" s="72"/>
      <c r="F48" s="72"/>
      <c r="G48" s="72"/>
      <c r="H48" s="72"/>
      <c r="I48" s="77"/>
      <c r="J48" s="72"/>
      <c r="K48" s="72"/>
      <c r="L48" s="72"/>
      <c r="M48" s="72"/>
      <c r="N48" s="72"/>
      <c r="O48" s="72"/>
      <c r="P48" s="72"/>
      <c r="Q48" s="72"/>
      <c r="R48" s="72"/>
      <c r="S48" s="72"/>
      <c r="T48" s="72"/>
      <c r="U48" s="72"/>
      <c r="V48" s="72"/>
      <c r="W48" s="72"/>
      <c r="X48" s="72"/>
      <c r="Y48" s="72"/>
      <c r="Z48" s="72"/>
      <c r="AA48" s="72"/>
      <c r="AB48" s="72"/>
      <c r="AC48" s="72"/>
    </row>
    <row r="49" spans="5:29" x14ac:dyDescent="0.35">
      <c r="E49" s="72"/>
      <c r="F49" s="72"/>
      <c r="G49" s="72"/>
      <c r="H49" s="72"/>
      <c r="I49" s="77"/>
      <c r="J49" s="72"/>
      <c r="K49" s="72"/>
      <c r="L49" s="72"/>
      <c r="M49" s="72"/>
      <c r="N49" s="72"/>
      <c r="O49" s="72"/>
      <c r="P49" s="72"/>
      <c r="Q49" s="72"/>
      <c r="R49" s="72"/>
      <c r="S49" s="72"/>
      <c r="T49" s="72"/>
      <c r="U49" s="72"/>
      <c r="V49" s="72"/>
      <c r="W49" s="72"/>
      <c r="X49" s="72"/>
      <c r="Y49" s="72"/>
      <c r="Z49" s="72"/>
      <c r="AA49" s="72"/>
      <c r="AB49" s="72"/>
      <c r="AC49" s="72"/>
    </row>
    <row r="50" spans="5:29" x14ac:dyDescent="0.35">
      <c r="E50" s="72"/>
      <c r="F50" s="72"/>
      <c r="G50" s="72"/>
      <c r="H50" s="72"/>
      <c r="I50" s="77"/>
      <c r="J50" s="72"/>
      <c r="K50" s="72"/>
      <c r="L50" s="72"/>
      <c r="M50" s="72"/>
      <c r="N50" s="72"/>
      <c r="O50" s="72"/>
      <c r="P50" s="72"/>
      <c r="Q50" s="72"/>
      <c r="R50" s="72"/>
      <c r="S50" s="72"/>
      <c r="T50" s="72"/>
      <c r="U50" s="72"/>
      <c r="V50" s="72"/>
      <c r="W50" s="72"/>
      <c r="X50" s="72"/>
      <c r="Y50" s="72"/>
      <c r="Z50" s="72"/>
      <c r="AA50" s="72"/>
      <c r="AB50" s="72"/>
      <c r="AC50" s="72"/>
    </row>
    <row r="51" spans="5:29" x14ac:dyDescent="0.35">
      <c r="E51" s="72"/>
      <c r="F51" s="72"/>
      <c r="G51" s="72"/>
      <c r="H51" s="72"/>
      <c r="I51" s="77"/>
      <c r="J51" s="72"/>
      <c r="K51" s="72"/>
      <c r="L51" s="72"/>
      <c r="M51" s="72"/>
      <c r="N51" s="72"/>
      <c r="O51" s="72"/>
      <c r="P51" s="72"/>
      <c r="Q51" s="72"/>
      <c r="R51" s="72"/>
      <c r="S51" s="72"/>
      <c r="T51" s="72"/>
      <c r="U51" s="72"/>
      <c r="V51" s="72"/>
      <c r="W51" s="72"/>
      <c r="X51" s="72"/>
      <c r="Y51" s="72"/>
      <c r="Z51" s="72"/>
      <c r="AA51" s="72"/>
      <c r="AB51" s="72"/>
      <c r="AC51" s="72"/>
    </row>
    <row r="52" spans="5:29" x14ac:dyDescent="0.35">
      <c r="E52" s="72"/>
      <c r="F52" s="72"/>
      <c r="G52" s="72"/>
      <c r="H52" s="72"/>
      <c r="I52" s="77"/>
      <c r="J52" s="72"/>
      <c r="K52" s="72"/>
      <c r="L52" s="72"/>
      <c r="M52" s="72"/>
      <c r="N52" s="72"/>
      <c r="O52" s="72"/>
      <c r="P52" s="72"/>
      <c r="Q52" s="72"/>
      <c r="R52" s="72"/>
      <c r="S52" s="72"/>
      <c r="T52" s="72"/>
      <c r="U52" s="72"/>
      <c r="V52" s="72"/>
      <c r="W52" s="72"/>
      <c r="X52" s="72"/>
      <c r="Y52" s="72"/>
      <c r="Z52" s="72"/>
      <c r="AA52" s="72"/>
      <c r="AB52" s="72"/>
      <c r="AC52" s="72"/>
    </row>
    <row r="53" spans="5:29" x14ac:dyDescent="0.35">
      <c r="E53" s="72"/>
      <c r="F53" s="72"/>
      <c r="G53" s="72"/>
      <c r="H53" s="72"/>
      <c r="I53" s="77"/>
      <c r="J53" s="72"/>
      <c r="K53" s="72"/>
      <c r="L53" s="72"/>
      <c r="M53" s="72"/>
      <c r="N53" s="72"/>
      <c r="O53" s="72"/>
      <c r="P53" s="72"/>
      <c r="Q53" s="72"/>
      <c r="R53" s="72"/>
      <c r="S53" s="72"/>
      <c r="T53" s="72"/>
      <c r="U53" s="72"/>
      <c r="V53" s="72"/>
      <c r="W53" s="72"/>
      <c r="X53" s="72"/>
      <c r="Y53" s="72"/>
      <c r="Z53" s="72"/>
      <c r="AA53" s="72"/>
      <c r="AB53" s="72"/>
      <c r="AC53" s="72"/>
    </row>
    <row r="54" spans="5:29" x14ac:dyDescent="0.35">
      <c r="E54" s="72"/>
      <c r="F54" s="72"/>
      <c r="G54" s="72"/>
      <c r="H54" s="72"/>
      <c r="I54" s="77"/>
      <c r="J54" s="72"/>
      <c r="K54" s="72"/>
      <c r="L54" s="72"/>
      <c r="M54" s="72"/>
      <c r="N54" s="72"/>
      <c r="O54" s="72"/>
      <c r="P54" s="72"/>
      <c r="Q54" s="72"/>
      <c r="R54" s="72"/>
      <c r="S54" s="72"/>
      <c r="T54" s="72"/>
      <c r="U54" s="72"/>
      <c r="V54" s="72"/>
      <c r="W54" s="72"/>
      <c r="X54" s="72"/>
      <c r="Y54" s="72"/>
      <c r="Z54" s="72"/>
      <c r="AA54" s="72"/>
      <c r="AB54" s="72"/>
      <c r="AC54" s="72"/>
    </row>
    <row r="55" spans="5:29" x14ac:dyDescent="0.35">
      <c r="E55" s="72"/>
      <c r="F55" s="72"/>
      <c r="G55" s="72"/>
      <c r="H55" s="72"/>
      <c r="I55" s="77"/>
      <c r="J55" s="72"/>
      <c r="K55" s="72"/>
      <c r="L55" s="72"/>
      <c r="M55" s="72"/>
      <c r="N55" s="72"/>
      <c r="O55" s="72"/>
      <c r="P55" s="72"/>
      <c r="Q55" s="72"/>
      <c r="R55" s="72"/>
      <c r="S55" s="72"/>
      <c r="T55" s="72"/>
      <c r="U55" s="72"/>
      <c r="V55" s="72"/>
      <c r="W55" s="72"/>
      <c r="X55" s="72"/>
      <c r="Y55" s="72"/>
      <c r="Z55" s="72"/>
      <c r="AA55" s="72"/>
      <c r="AB55" s="72"/>
      <c r="AC55" s="72"/>
    </row>
    <row r="56" spans="5:29" x14ac:dyDescent="0.35">
      <c r="E56" s="72"/>
      <c r="F56" s="72"/>
      <c r="G56" s="72"/>
      <c r="H56" s="72"/>
      <c r="I56" s="77"/>
      <c r="J56" s="72"/>
      <c r="K56" s="72"/>
      <c r="L56" s="72"/>
      <c r="M56" s="72"/>
      <c r="N56" s="72"/>
      <c r="O56" s="72"/>
      <c r="P56" s="72"/>
      <c r="Q56" s="72"/>
      <c r="R56" s="72"/>
      <c r="S56" s="72"/>
      <c r="T56" s="72"/>
      <c r="U56" s="72"/>
      <c r="V56" s="72"/>
      <c r="W56" s="72"/>
      <c r="X56" s="72"/>
      <c r="Y56" s="72"/>
      <c r="Z56" s="72"/>
      <c r="AA56" s="72"/>
      <c r="AB56" s="72"/>
      <c r="AC56" s="72"/>
    </row>
    <row r="57" spans="5:29" x14ac:dyDescent="0.35">
      <c r="E57" s="72"/>
      <c r="F57" s="72"/>
      <c r="G57" s="72"/>
      <c r="H57" s="72"/>
      <c r="I57" s="77"/>
      <c r="J57" s="72"/>
      <c r="K57" s="72"/>
      <c r="L57" s="72"/>
      <c r="M57" s="72"/>
      <c r="N57" s="72"/>
      <c r="O57" s="72"/>
      <c r="P57" s="72"/>
      <c r="Q57" s="72"/>
      <c r="R57" s="72"/>
      <c r="S57" s="72"/>
      <c r="T57" s="72"/>
      <c r="U57" s="72"/>
      <c r="V57" s="72"/>
      <c r="W57" s="72"/>
      <c r="X57" s="72"/>
      <c r="Y57" s="72"/>
      <c r="Z57" s="72"/>
      <c r="AA57" s="72"/>
      <c r="AB57" s="72"/>
      <c r="AC57" s="72"/>
    </row>
    <row r="58" spans="5:29" x14ac:dyDescent="0.35">
      <c r="E58" s="72"/>
      <c r="F58" s="72"/>
      <c r="G58" s="72"/>
      <c r="H58" s="72"/>
      <c r="I58" s="77"/>
      <c r="J58" s="72"/>
      <c r="K58" s="72"/>
      <c r="L58" s="72"/>
      <c r="M58" s="72"/>
      <c r="N58" s="72"/>
      <c r="O58" s="72"/>
      <c r="P58" s="72"/>
      <c r="Q58" s="72"/>
      <c r="R58" s="72"/>
      <c r="S58" s="72"/>
      <c r="T58" s="72"/>
      <c r="U58" s="72"/>
      <c r="V58" s="72"/>
      <c r="W58" s="72"/>
      <c r="X58" s="72"/>
      <c r="Y58" s="72"/>
      <c r="Z58" s="72"/>
      <c r="AA58" s="72"/>
      <c r="AB58" s="72"/>
      <c r="AC58" s="72"/>
    </row>
    <row r="59" spans="5:29" x14ac:dyDescent="0.35">
      <c r="E59" s="72"/>
      <c r="F59" s="72"/>
      <c r="G59" s="72"/>
      <c r="H59" s="72"/>
      <c r="I59" s="77"/>
      <c r="J59" s="72"/>
      <c r="K59" s="72"/>
      <c r="L59" s="72"/>
      <c r="M59" s="72"/>
      <c r="N59" s="72"/>
      <c r="O59" s="72"/>
      <c r="P59" s="72"/>
      <c r="Q59" s="72"/>
      <c r="R59" s="72"/>
      <c r="S59" s="72"/>
      <c r="T59" s="72"/>
      <c r="U59" s="72"/>
      <c r="V59" s="72"/>
      <c r="W59" s="72"/>
      <c r="X59" s="72"/>
      <c r="Y59" s="72"/>
      <c r="Z59" s="72"/>
      <c r="AA59" s="72"/>
      <c r="AB59" s="72"/>
      <c r="AC59" s="72"/>
    </row>
    <row r="60" spans="5:29" x14ac:dyDescent="0.35">
      <c r="E60" s="72"/>
      <c r="F60" s="72"/>
      <c r="G60" s="72"/>
      <c r="H60" s="72"/>
      <c r="I60" s="77"/>
      <c r="J60" s="72"/>
      <c r="K60" s="72"/>
      <c r="L60" s="72"/>
      <c r="M60" s="72"/>
      <c r="N60" s="72"/>
      <c r="O60" s="72"/>
      <c r="P60" s="72"/>
      <c r="Q60" s="72"/>
      <c r="R60" s="72"/>
      <c r="S60" s="72"/>
      <c r="T60" s="72"/>
      <c r="U60" s="72"/>
      <c r="V60" s="72"/>
      <c r="W60" s="72"/>
      <c r="X60" s="72"/>
      <c r="Y60" s="72"/>
      <c r="Z60" s="72"/>
      <c r="AA60" s="72"/>
      <c r="AB60" s="72"/>
      <c r="AC60" s="72"/>
    </row>
    <row r="61" spans="5:29" x14ac:dyDescent="0.35">
      <c r="E61" s="72"/>
      <c r="F61" s="72"/>
      <c r="G61" s="72"/>
      <c r="H61" s="72"/>
      <c r="I61" s="77"/>
      <c r="J61" s="72"/>
      <c r="K61" s="72"/>
      <c r="L61" s="72"/>
      <c r="M61" s="72"/>
      <c r="N61" s="72"/>
      <c r="O61" s="72"/>
      <c r="P61" s="72"/>
      <c r="Q61" s="72"/>
      <c r="R61" s="72"/>
      <c r="S61" s="72"/>
      <c r="T61" s="72"/>
      <c r="U61" s="72"/>
      <c r="V61" s="72"/>
      <c r="W61" s="72"/>
      <c r="X61" s="72"/>
      <c r="Y61" s="72"/>
      <c r="Z61" s="72"/>
      <c r="AA61" s="72"/>
      <c r="AB61" s="72"/>
      <c r="AC61" s="72"/>
    </row>
    <row r="62" spans="5:29" x14ac:dyDescent="0.35">
      <c r="E62" s="72"/>
      <c r="F62" s="72"/>
      <c r="G62" s="72"/>
      <c r="H62" s="72"/>
      <c r="I62" s="77"/>
      <c r="J62" s="72"/>
      <c r="K62" s="72"/>
      <c r="L62" s="72"/>
      <c r="M62" s="72"/>
      <c r="N62" s="72"/>
      <c r="O62" s="72"/>
      <c r="P62" s="72"/>
      <c r="Q62" s="72"/>
      <c r="R62" s="72"/>
      <c r="S62" s="72"/>
      <c r="T62" s="72"/>
      <c r="U62" s="72"/>
      <c r="V62" s="72"/>
      <c r="W62" s="72"/>
      <c r="X62" s="72"/>
      <c r="Y62" s="72"/>
      <c r="Z62" s="72"/>
      <c r="AA62" s="72"/>
      <c r="AB62" s="72"/>
      <c r="AC62" s="72"/>
    </row>
    <row r="63" spans="5:29" x14ac:dyDescent="0.35">
      <c r="E63" s="72"/>
      <c r="F63" s="72"/>
      <c r="G63" s="72"/>
      <c r="H63" s="72"/>
      <c r="I63" s="77"/>
      <c r="J63" s="72"/>
      <c r="K63" s="72"/>
      <c r="L63" s="72"/>
      <c r="M63" s="72"/>
      <c r="N63" s="72"/>
      <c r="O63" s="72"/>
      <c r="P63" s="72"/>
      <c r="Q63" s="72"/>
      <c r="R63" s="72"/>
      <c r="S63" s="72"/>
      <c r="T63" s="72"/>
      <c r="U63" s="72"/>
      <c r="V63" s="72"/>
      <c r="W63" s="72"/>
      <c r="X63" s="72"/>
      <c r="Y63" s="72"/>
      <c r="Z63" s="72"/>
      <c r="AA63" s="72"/>
      <c r="AB63" s="72"/>
      <c r="AC63" s="72"/>
    </row>
    <row r="64" spans="5:29" x14ac:dyDescent="0.35">
      <c r="E64" s="72"/>
      <c r="F64" s="72"/>
      <c r="G64" s="72"/>
      <c r="H64" s="72"/>
      <c r="I64" s="77"/>
      <c r="J64" s="72"/>
      <c r="K64" s="72"/>
      <c r="L64" s="72"/>
      <c r="M64" s="72"/>
      <c r="N64" s="72"/>
      <c r="O64" s="72"/>
      <c r="P64" s="72"/>
      <c r="Q64" s="72"/>
      <c r="R64" s="72"/>
      <c r="S64" s="72"/>
      <c r="T64" s="72"/>
      <c r="U64" s="72"/>
      <c r="V64" s="72"/>
      <c r="W64" s="72"/>
      <c r="X64" s="72"/>
      <c r="Y64" s="72"/>
      <c r="Z64" s="72"/>
      <c r="AA64" s="72"/>
      <c r="AB64" s="72"/>
      <c r="AC64" s="72"/>
    </row>
    <row r="65" spans="5:29" x14ac:dyDescent="0.35">
      <c r="E65" s="72"/>
      <c r="F65" s="72"/>
      <c r="G65" s="72"/>
      <c r="H65" s="72"/>
      <c r="I65" s="77"/>
      <c r="J65" s="72"/>
      <c r="K65" s="72"/>
      <c r="L65" s="72"/>
      <c r="M65" s="72"/>
      <c r="N65" s="72"/>
      <c r="O65" s="72"/>
      <c r="P65" s="72"/>
      <c r="Q65" s="72"/>
      <c r="R65" s="72"/>
      <c r="S65" s="72"/>
      <c r="T65" s="72"/>
      <c r="U65" s="72"/>
      <c r="V65" s="72"/>
      <c r="W65" s="72"/>
      <c r="X65" s="72"/>
      <c r="Y65" s="72"/>
      <c r="Z65" s="72"/>
      <c r="AA65" s="72"/>
      <c r="AB65" s="72"/>
      <c r="AC65" s="72"/>
    </row>
    <row r="66" spans="5:29" x14ac:dyDescent="0.35">
      <c r="E66" s="72"/>
      <c r="F66" s="72"/>
      <c r="G66" s="72"/>
      <c r="H66" s="72"/>
      <c r="I66" s="77"/>
      <c r="J66" s="72"/>
      <c r="K66" s="72"/>
      <c r="L66" s="72"/>
      <c r="M66" s="72"/>
      <c r="N66" s="72"/>
      <c r="O66" s="72"/>
      <c r="P66" s="72"/>
      <c r="Q66" s="72"/>
      <c r="R66" s="72"/>
      <c r="S66" s="72"/>
      <c r="T66" s="72"/>
      <c r="U66" s="72"/>
      <c r="V66" s="72"/>
      <c r="W66" s="72"/>
      <c r="X66" s="72"/>
      <c r="Y66" s="72"/>
      <c r="Z66" s="72"/>
      <c r="AA66" s="72"/>
      <c r="AB66" s="72"/>
      <c r="AC66" s="72"/>
    </row>
    <row r="67" spans="5:29" x14ac:dyDescent="0.35">
      <c r="E67" s="72"/>
      <c r="F67" s="72"/>
      <c r="G67" s="72"/>
      <c r="H67" s="72"/>
      <c r="I67" s="77"/>
      <c r="J67" s="72"/>
      <c r="K67" s="72"/>
      <c r="L67" s="72"/>
      <c r="M67" s="72"/>
      <c r="N67" s="72"/>
      <c r="O67" s="72"/>
      <c r="P67" s="72"/>
      <c r="Q67" s="72"/>
      <c r="R67" s="72"/>
      <c r="S67" s="72"/>
      <c r="T67" s="72"/>
      <c r="U67" s="72"/>
      <c r="V67" s="72"/>
      <c r="W67" s="72"/>
      <c r="X67" s="72"/>
      <c r="Y67" s="72"/>
      <c r="Z67" s="72"/>
      <c r="AA67" s="72"/>
      <c r="AB67" s="72"/>
      <c r="AC67" s="72"/>
    </row>
    <row r="68" spans="5:29" x14ac:dyDescent="0.35">
      <c r="F68" s="72"/>
      <c r="G68" s="72"/>
      <c r="H68" s="72"/>
      <c r="I68" s="77"/>
    </row>
  </sheetData>
  <sheetProtection algorithmName="SHA-512" hashValue="JU/BhTq/j5rDE5htMA9hWQ9AhhoVMzI1DStRu5O9EU5dG3Ofp5UbaB2Jl7yV9BZTZRyBcb0Dlt/VS5cc33BIIw==" saltValue="GcBIfOiUJoi79qyVaDqVxQ==" spinCount="100000" sheet="1" formatRows="0" selectLockedCells="1"/>
  <customSheetViews>
    <customSheetView guid="{DF329F70-7102-4187-8CBD-6C86BFB362B3}" scale="80" showGridLines="0" showRowCol="0" hiddenColumns="1">
      <selection activeCell="B28" sqref="B28:D28"/>
      <pageMargins left="0" right="0" top="0" bottom="0" header="0" footer="0"/>
      <pageSetup orientation="portrait" r:id="rId1"/>
    </customSheetView>
    <customSheetView guid="{9FD75036-715D-0745-AD34-C71BC9935E09}" scale="160" showGridLines="0" showRowCol="0" hiddenColumns="1" topLeftCell="D21">
      <selection activeCell="B28" sqref="B28:D28"/>
      <pageMargins left="0" right="0" top="0" bottom="0" header="0" footer="0"/>
      <pageSetup orientation="portrait"/>
    </customSheetView>
    <customSheetView guid="{6D76AA90-59FB-4BD9-9A1E-E9B2DD21DE5A}" scale="80" showGridLines="0" showRowCol="0" hiddenColumns="1" topLeftCell="A19">
      <selection activeCell="B28" sqref="B28:D28"/>
      <pageMargins left="0" right="0" top="0" bottom="0" header="0" footer="0"/>
      <pageSetup orientation="portrait" r:id="rId2"/>
    </customSheetView>
    <customSheetView guid="{E79C27B0-967A-4733-8E7B-92BBFA585B51}" scale="80" showGridLines="0" topLeftCell="A15">
      <selection activeCell="D16" sqref="D16"/>
      <pageMargins left="0" right="0" top="0" bottom="0" header="0" footer="0"/>
      <pageSetup orientation="portrait"/>
    </customSheetView>
  </customSheetViews>
  <mergeCells count="4">
    <mergeCell ref="B2:D2"/>
    <mergeCell ref="B29:D29"/>
    <mergeCell ref="B28:D28"/>
    <mergeCell ref="B31:D31"/>
  </mergeCells>
  <conditionalFormatting sqref="B29">
    <cfRule type="cellIs" dxfId="41" priority="102" stopIfTrue="1" operator="equal">
      <formula>$L$25</formula>
    </cfRule>
  </conditionalFormatting>
  <conditionalFormatting sqref="B29">
    <cfRule type="cellIs" dxfId="40" priority="103" operator="equal">
      <formula>$L$28</formula>
    </cfRule>
    <cfRule type="cellIs" dxfId="39" priority="104" operator="equal">
      <formula>$L$27</formula>
    </cfRule>
    <cfRule type="cellIs" dxfId="38" priority="105" operator="equal">
      <formula>$L$29</formula>
    </cfRule>
    <cfRule type="cellIs" dxfId="37" priority="106" operator="equal">
      <formula>$L$26</formula>
    </cfRule>
    <cfRule type="cellIs" dxfId="36" priority="107" operator="equal">
      <formula>$L$24</formula>
    </cfRule>
  </conditionalFormatting>
  <dataValidations xWindow="106" yWindow="440" count="2">
    <dataValidation allowBlank="1" showErrorMessage="1" sqref="F18:F20 F10:F11 F5:F8 C4:C26" xr:uid="{00000000-0002-0000-0300-000000000000}"/>
    <dataValidation type="textLength" operator="lessThan" allowBlank="1" showInputMessage="1" showErrorMessage="1" sqref="E8:E15 D26 E25 D6:D7 E6 D9:D16" xr:uid="{00000000-0002-0000-0300-000001000000}">
      <formula1>500</formula1>
    </dataValidation>
  </dataValidations>
  <pageMargins left="0.7" right="0.7" top="0.78740157499999996" bottom="0.78740157499999996" header="0.3" footer="0.3"/>
  <pageSetup orientation="portrait" r:id="rId3"/>
  <drawing r:id="rId4"/>
  <extLst>
    <ext xmlns:x14="http://schemas.microsoft.com/office/spreadsheetml/2009/9/main" uri="{CCE6A557-97BC-4b89-ADB6-D9C93CAAB3DF}">
      <x14:dataValidations xmlns:xm="http://schemas.microsoft.com/office/excel/2006/main" xWindow="106" yWindow="440" count="3">
        <x14:dataValidation type="list" allowBlank="1" showInputMessage="1" showErrorMessage="1" xr:uid="{9B1A874C-D501-43BE-BDA1-EEE02373CE76}">
          <x14:formula1>
            <xm:f>Listen!$B$3:$B$11</xm:f>
          </x14:formula1>
          <xm:sqref>D4</xm:sqref>
        </x14:dataValidation>
        <x14:dataValidation type="list" allowBlank="1" showInputMessage="1" showErrorMessage="1" xr:uid="{92C4B234-0B0F-4CEC-8DCF-342838E11A96}">
          <x14:formula1>
            <xm:f>Listen!$A$3:$A$6</xm:f>
          </x14:formula1>
          <xm:sqref>D5</xm:sqref>
        </x14:dataValidation>
        <x14:dataValidation type="list" allowBlank="1" showInputMessage="1" showErrorMessage="1" xr:uid="{B39366E9-5437-42D9-876F-670567D44825}">
          <x14:formula1>
            <xm:f>Listen!$C$3:$C$5</xm:f>
          </x14:formula1>
          <xm:sqref>D17 D21:D22 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L69"/>
  <sheetViews>
    <sheetView showGridLines="0" showRowColHeaders="0" zoomScaleNormal="100" zoomScalePageLayoutView="80" workbookViewId="0">
      <selection activeCell="B5" sqref="B5:D5"/>
    </sheetView>
  </sheetViews>
  <sheetFormatPr baseColWidth="10" defaultColWidth="11.453125" defaultRowHeight="14.5" x14ac:dyDescent="0.35"/>
  <cols>
    <col min="1" max="1" width="9.453125" style="22" customWidth="1"/>
    <col min="2" max="2" width="4.54296875" style="22" customWidth="1"/>
    <col min="3" max="3" width="70.54296875" style="22" customWidth="1"/>
    <col min="4" max="4" width="70.6328125" style="22" customWidth="1"/>
    <col min="5" max="5" width="11.453125" style="22" hidden="1" customWidth="1"/>
    <col min="6" max="6" width="28.54296875" style="22" hidden="1" customWidth="1"/>
    <col min="7" max="7" width="32.6328125" style="22" hidden="1" customWidth="1"/>
    <col min="8" max="10" width="11.453125" style="22" hidden="1" customWidth="1"/>
    <col min="11" max="11" width="147.36328125" style="22" hidden="1" customWidth="1"/>
    <col min="12" max="16" width="11.453125" style="22" customWidth="1"/>
    <col min="17" max="16384" width="11.453125" style="22"/>
  </cols>
  <sheetData>
    <row r="1" spans="1:10" ht="15" thickBot="1" x14ac:dyDescent="0.4">
      <c r="A1" s="5"/>
      <c r="H1" s="2"/>
      <c r="J1" s="23">
        <f>IF(J24=6,2,IF(J24=0,0,1))</f>
        <v>0</v>
      </c>
    </row>
    <row r="2" spans="1:10" ht="39" customHeight="1" thickBot="1" x14ac:dyDescent="0.4">
      <c r="B2" s="125" t="str">
        <f>IF('Hauptseite - Main page'!$E$4="Deutsch",F2,IF('Hauptseite - Main page'!$E$4="English",G2))</f>
        <v xml:space="preserve">2. Geschäftsidee </v>
      </c>
      <c r="C2" s="112"/>
      <c r="D2" s="110"/>
      <c r="F2" s="22" t="s">
        <v>77</v>
      </c>
      <c r="G2" s="22" t="s">
        <v>78</v>
      </c>
      <c r="H2" s="2"/>
    </row>
    <row r="3" spans="1:10" ht="3" customHeight="1" thickBot="1" x14ac:dyDescent="0.4">
      <c r="H3" s="2"/>
    </row>
    <row r="4" spans="1:10" ht="78" customHeight="1" x14ac:dyDescent="0.35">
      <c r="B4" s="47"/>
      <c r="C4" s="120" t="str">
        <f>IF('Hauptseite - Main page'!$E$4="Deutsch",F4,IF('Hauptseite - Main page'!$E$4="English",G4))</f>
        <v>Beschreiben Sie Ihre Geschäftsidee (zwischen 1.000 und 1.500 Zeichen inklusive Leerzeichen).
Welches Produkt / welche Dienstleistung bieten Sie an? Was ist Ihr Zielmarkt? Wer ist Ihre Zielgruppe? 
Was ist das Innovative an Ihrer Geschäftsidee?</v>
      </c>
      <c r="D4" s="121"/>
      <c r="F4" s="66" t="s">
        <v>217</v>
      </c>
      <c r="G4" s="66" t="s">
        <v>147</v>
      </c>
    </row>
    <row r="5" spans="1:10" ht="244.5" customHeight="1" x14ac:dyDescent="0.2">
      <c r="B5" s="122"/>
      <c r="C5" s="123"/>
      <c r="D5" s="124"/>
      <c r="H5" s="34">
        <f>IF(OR(ISBLANK(B5),B5="bitte auswählen"),0,1)</f>
        <v>0</v>
      </c>
      <c r="I5" s="50">
        <f>LEN(B5)</f>
        <v>0</v>
      </c>
    </row>
    <row r="6" spans="1:10" s="33" customFormat="1" ht="39.5" customHeight="1" x14ac:dyDescent="0.35">
      <c r="A6" s="22"/>
      <c r="B6" s="27"/>
      <c r="C6" s="30" t="str">
        <f>IF('Hauptseite - Main page'!$E$4="Deutsch",F6,IF('Hauptseite - Main page'!$E$4="English",G6))</f>
        <v>Bitte beschreiben Sie Ihre Geschäftsidee in nur einem Satz.</v>
      </c>
      <c r="D6" s="41"/>
      <c r="F6" s="30" t="s">
        <v>79</v>
      </c>
      <c r="G6" s="67" t="s">
        <v>80</v>
      </c>
      <c r="H6" s="34">
        <f t="shared" ref="H6:H11" si="0">IF(OR(ISBLANK(D6),D6="bitte auswählen"),0,1)</f>
        <v>0</v>
      </c>
    </row>
    <row r="7" spans="1:10" s="33" customFormat="1" ht="36.65" customHeight="1" x14ac:dyDescent="0.35">
      <c r="B7" s="27"/>
      <c r="C7" s="30" t="str">
        <f>IF('Hauptseite - Main page'!$E$4="Deutsch",F7,IF('Hauptseite - Main page'!$E$4="English",G7))</f>
        <v xml:space="preserve">Welcher Branche lässt sich Ihre Geschäftsidee zuordnen? </v>
      </c>
      <c r="D7" s="41" t="s">
        <v>3</v>
      </c>
      <c r="F7" s="52" t="s">
        <v>81</v>
      </c>
      <c r="G7" s="33" t="s">
        <v>82</v>
      </c>
      <c r="H7" s="26">
        <f>IF(OR(ISBLANK(D7),D7="Bitte auswählen / Please select"),0,1)</f>
        <v>0</v>
      </c>
    </row>
    <row r="8" spans="1:10" s="33" customFormat="1" ht="35.15" customHeight="1" x14ac:dyDescent="0.35">
      <c r="B8" s="27"/>
      <c r="C8" s="30" t="str">
        <f>IF('Hauptseite - Main page'!$E$4="Deutsch",F8,IF('Hauptseite - Main page'!$E$4="English",G8))</f>
        <v xml:space="preserve">Haben Sie bereits eine Idee für den Namen Ihres zukünftigen Unternehmens? </v>
      </c>
      <c r="D8" s="41" t="s">
        <v>3</v>
      </c>
      <c r="F8" s="52" t="s">
        <v>83</v>
      </c>
      <c r="G8" s="33" t="s">
        <v>84</v>
      </c>
      <c r="H8" s="26">
        <f>IF(OR(ISBLANK(D8),D8="Bitte auswählen / Please select",D8="Ja / Yes"),0,1)</f>
        <v>0</v>
      </c>
    </row>
    <row r="9" spans="1:10" s="33" customFormat="1" ht="26.15" customHeight="1" x14ac:dyDescent="0.35">
      <c r="B9" s="27"/>
      <c r="C9" s="30" t="str">
        <f>IF('Hauptseite - Main page'!$E$4="Deutsch",F9,IF('Hauptseite - Main page'!$E$4="English",G9))</f>
        <v>Wenn ja, welchen?</v>
      </c>
      <c r="D9" s="41"/>
      <c r="F9" s="52" t="s">
        <v>85</v>
      </c>
      <c r="G9" s="33" t="s">
        <v>86</v>
      </c>
      <c r="H9" s="26">
        <f>IF(AND(D8="Ja / Yes",D9&lt;&gt;0),1,0)</f>
        <v>0</v>
      </c>
    </row>
    <row r="10" spans="1:10" s="33" customFormat="1" ht="34.25" customHeight="1" x14ac:dyDescent="0.35">
      <c r="B10" s="27"/>
      <c r="C10" s="30" t="str">
        <f>IF('Hauptseite - Main page'!$E$4="Deutsch",F10,IF('Hauptseite - Main page'!$E$4="English",G10))</f>
        <v>Wann planen Sie Ihr Unternehmen zu gründen?</v>
      </c>
      <c r="D10" s="44"/>
      <c r="F10" s="30" t="s">
        <v>87</v>
      </c>
      <c r="G10" s="67" t="s">
        <v>88</v>
      </c>
      <c r="H10" s="34">
        <f t="shared" si="0"/>
        <v>0</v>
      </c>
    </row>
    <row r="11" spans="1:10" s="33" customFormat="1" ht="60.65" customHeight="1" thickBot="1" x14ac:dyDescent="0.4">
      <c r="B11" s="40"/>
      <c r="C11" s="38" t="str">
        <f>IF('Hauptseite - Main page'!$E$4="Deutsch",F11,IF('Hauptseite - Main page'!$E$4="English",G11))</f>
        <v>Beschreiben Sie bitte in zwei bis drei Sätzen die Motivation für Ihr Gründungsvorhaben.</v>
      </c>
      <c r="D11" s="45"/>
      <c r="F11" s="38" t="s">
        <v>89</v>
      </c>
      <c r="G11" s="67" t="s">
        <v>90</v>
      </c>
      <c r="H11" s="34">
        <f t="shared" si="0"/>
        <v>0</v>
      </c>
    </row>
    <row r="12" spans="1:10" ht="15" thickBot="1" x14ac:dyDescent="0.4"/>
    <row r="13" spans="1:10" ht="15" thickBot="1" x14ac:dyDescent="0.4">
      <c r="B13" s="116" t="s">
        <v>150</v>
      </c>
      <c r="C13" s="117"/>
      <c r="D13" s="118"/>
    </row>
    <row r="14" spans="1:10" ht="50" customHeight="1" thickBot="1" x14ac:dyDescent="0.4">
      <c r="B14" s="113" t="str">
        <f>IF(AND('Hauptseite - Main page'!$E$4="Deutsch",$J$24=6),$L$24,IF(AND('Hauptseite - Main page'!$E$4="English",$J$24=6),$L$25,IF(AND('Hauptseite - Main page'!$E$4="Deutsch",$J$24=0),$L$28,IF(AND('Hauptseite - Main page'!$E$4="English",$J$24=0),$L$29,IF(AND('Hauptseite - Main page'!$E$4="Deutsch",$J$24&gt;0,$J$24&lt;6),$L$26,IF(AND('Hauptseite - Main page'!$E$4="English",$J$24&gt;0,$J$24&lt;6),$L$27))))))</f>
        <v xml:space="preserve">Bitte füllen Sie alle Felder aus. Bei Fragen wenden Sie sich bitte an business-ideas@giz.de!
</v>
      </c>
      <c r="C14" s="114"/>
      <c r="D14" s="115"/>
      <c r="J14" s="29"/>
    </row>
    <row r="16" spans="1:10" x14ac:dyDescent="0.35">
      <c r="J16" s="2"/>
    </row>
    <row r="17" spans="8:12" hidden="1" x14ac:dyDescent="0.35"/>
    <row r="18" spans="8:12" hidden="1" x14ac:dyDescent="0.35"/>
    <row r="19" spans="8:12" hidden="1" x14ac:dyDescent="0.35"/>
    <row r="20" spans="8:12" hidden="1" x14ac:dyDescent="0.35"/>
    <row r="21" spans="8:12" hidden="1" x14ac:dyDescent="0.35"/>
    <row r="22" spans="8:12" hidden="1" x14ac:dyDescent="0.35"/>
    <row r="23" spans="8:12" hidden="1" x14ac:dyDescent="0.35"/>
    <row r="24" spans="8:12" ht="261" hidden="1" x14ac:dyDescent="0.35">
      <c r="J24" s="31">
        <f>SUM(H5:H11)</f>
        <v>0</v>
      </c>
      <c r="L24" s="60" t="s">
        <v>170</v>
      </c>
    </row>
    <row r="25" spans="8:12" ht="232" hidden="1" x14ac:dyDescent="0.35">
      <c r="L25" s="60" t="s">
        <v>171</v>
      </c>
    </row>
    <row r="26" spans="8:12" ht="174" hidden="1" x14ac:dyDescent="0.35">
      <c r="L26" s="60" t="s">
        <v>172</v>
      </c>
    </row>
    <row r="27" spans="8:12" ht="188.5" hidden="1" x14ac:dyDescent="0.35">
      <c r="H27"/>
      <c r="L27" s="60" t="s">
        <v>173</v>
      </c>
    </row>
    <row r="28" spans="8:12" ht="145" hidden="1" x14ac:dyDescent="0.35">
      <c r="L28" s="60" t="s">
        <v>174</v>
      </c>
    </row>
    <row r="29" spans="8:12" ht="159.5" hidden="1" x14ac:dyDescent="0.35">
      <c r="L29" s="60" t="s">
        <v>175</v>
      </c>
    </row>
    <row r="30" spans="8:12" hidden="1" x14ac:dyDescent="0.35"/>
    <row r="31" spans="8:12" hidden="1" x14ac:dyDescent="0.35"/>
    <row r="32" spans="8:12" hidden="1" x14ac:dyDescent="0.35"/>
    <row r="33" spans="8:8" hidden="1" x14ac:dyDescent="0.35"/>
    <row r="34" spans="8:8" hidden="1" x14ac:dyDescent="0.35"/>
    <row r="35" spans="8:8" hidden="1" x14ac:dyDescent="0.35"/>
    <row r="36" spans="8:8" hidden="1" x14ac:dyDescent="0.35"/>
    <row r="37" spans="8:8" hidden="1" x14ac:dyDescent="0.35"/>
    <row r="38" spans="8:8" hidden="1" x14ac:dyDescent="0.35"/>
    <row r="39" spans="8:8" hidden="1" x14ac:dyDescent="0.35"/>
    <row r="40" spans="8:8" hidden="1" x14ac:dyDescent="0.35"/>
    <row r="41" spans="8:8" hidden="1" x14ac:dyDescent="0.35"/>
    <row r="42" spans="8:8" hidden="1" x14ac:dyDescent="0.35"/>
    <row r="43" spans="8:8" hidden="1" x14ac:dyDescent="0.35"/>
    <row r="47" spans="8:8" x14ac:dyDescent="0.35">
      <c r="H47" s="22" t="s">
        <v>91</v>
      </c>
    </row>
    <row r="48" spans="8:8" x14ac:dyDescent="0.35">
      <c r="H48" s="35" t="s">
        <v>92</v>
      </c>
    </row>
    <row r="49" spans="8:8" x14ac:dyDescent="0.35">
      <c r="H49" s="35" t="s">
        <v>93</v>
      </c>
    </row>
    <row r="50" spans="8:8" x14ac:dyDescent="0.35">
      <c r="H50" s="35" t="s">
        <v>94</v>
      </c>
    </row>
    <row r="51" spans="8:8" x14ac:dyDescent="0.35">
      <c r="H51" s="35" t="s">
        <v>95</v>
      </c>
    </row>
    <row r="52" spans="8:8" x14ac:dyDescent="0.35">
      <c r="H52" s="35" t="s">
        <v>96</v>
      </c>
    </row>
    <row r="53" spans="8:8" x14ac:dyDescent="0.35">
      <c r="H53" s="35" t="s">
        <v>97</v>
      </c>
    </row>
    <row r="54" spans="8:8" x14ac:dyDescent="0.35">
      <c r="H54" s="35" t="s">
        <v>98</v>
      </c>
    </row>
    <row r="55" spans="8:8" x14ac:dyDescent="0.35">
      <c r="H55" s="35" t="s">
        <v>99</v>
      </c>
    </row>
    <row r="56" spans="8:8" x14ac:dyDescent="0.35">
      <c r="H56" s="35" t="s">
        <v>100</v>
      </c>
    </row>
    <row r="57" spans="8:8" x14ac:dyDescent="0.35">
      <c r="H57" s="35" t="s">
        <v>101</v>
      </c>
    </row>
    <row r="58" spans="8:8" x14ac:dyDescent="0.35">
      <c r="H58" s="35" t="s">
        <v>102</v>
      </c>
    </row>
    <row r="59" spans="8:8" x14ac:dyDescent="0.35">
      <c r="H59" s="35" t="s">
        <v>103</v>
      </c>
    </row>
    <row r="60" spans="8:8" x14ac:dyDescent="0.35">
      <c r="H60" s="35" t="s">
        <v>104</v>
      </c>
    </row>
    <row r="61" spans="8:8" x14ac:dyDescent="0.35">
      <c r="H61" s="35" t="s">
        <v>105</v>
      </c>
    </row>
    <row r="62" spans="8:8" x14ac:dyDescent="0.35">
      <c r="H62" s="35" t="s">
        <v>106</v>
      </c>
    </row>
    <row r="63" spans="8:8" x14ac:dyDescent="0.35">
      <c r="H63" s="35" t="s">
        <v>107</v>
      </c>
    </row>
    <row r="64" spans="8:8" x14ac:dyDescent="0.35">
      <c r="H64" s="35" t="s">
        <v>108</v>
      </c>
    </row>
    <row r="65" spans="8:8" x14ac:dyDescent="0.35">
      <c r="H65" s="35" t="s">
        <v>109</v>
      </c>
    </row>
    <row r="66" spans="8:8" x14ac:dyDescent="0.35">
      <c r="H66" s="35" t="s">
        <v>110</v>
      </c>
    </row>
    <row r="67" spans="8:8" x14ac:dyDescent="0.35">
      <c r="H67" s="35" t="s">
        <v>111</v>
      </c>
    </row>
    <row r="68" spans="8:8" x14ac:dyDescent="0.35">
      <c r="H68" s="35" t="s">
        <v>112</v>
      </c>
    </row>
    <row r="69" spans="8:8" x14ac:dyDescent="0.35">
      <c r="H69" s="35" t="s">
        <v>113</v>
      </c>
    </row>
  </sheetData>
  <sheetProtection algorithmName="SHA-512" hashValue="n/265MB/B11NOSBJ19LrO2M5Z7bAET0hb2ohzBrwTyMUPZ+Y7Iz7qwjYapCRa5wKG2t8caX9FX3tBMAhQuo2gg==" saltValue="NKKyMtSUSkntTyeZmAFZdA==" spinCount="100000" sheet="1" formatRows="0" selectLockedCells="1"/>
  <customSheetViews>
    <customSheetView guid="{DF329F70-7102-4187-8CBD-6C86BFB362B3}" scale="80" showGridLines="0" showRowCol="0" hiddenColumns="1" topLeftCell="A7">
      <selection activeCell="B14" sqref="B14:D14"/>
      <pageMargins left="0" right="0" top="0" bottom="0" header="0" footer="0"/>
      <pageSetup orientation="portrait"/>
    </customSheetView>
    <customSheetView guid="{9FD75036-715D-0745-AD34-C71BC9935E09}" scale="160" showGridLines="0" showRowCol="0" hiddenColumns="1" topLeftCell="A6">
      <selection activeCell="D7" sqref="D7"/>
      <pageMargins left="0" right="0" top="0" bottom="0" header="0" footer="0"/>
      <pageSetup orientation="portrait"/>
    </customSheetView>
    <customSheetView guid="{6D76AA90-59FB-4BD9-9A1E-E9B2DD21DE5A}" scale="80" showGridLines="0" showRowCol="0" hiddenColumns="1">
      <selection activeCell="B14" sqref="B14:D14"/>
      <pageMargins left="0" right="0" top="0" bottom="0" header="0" footer="0"/>
      <pageSetup orientation="portrait"/>
    </customSheetView>
    <customSheetView guid="{E79C27B0-967A-4733-8E7B-92BBFA585B51}" scale="65" showGridLines="0" topLeftCell="A5">
      <selection activeCell="D7" sqref="D7"/>
      <pageMargins left="0" right="0" top="0" bottom="0" header="0" footer="0"/>
      <pageSetup orientation="portrait"/>
    </customSheetView>
  </customSheetViews>
  <mergeCells count="5">
    <mergeCell ref="B13:D13"/>
    <mergeCell ref="B14:D14"/>
    <mergeCell ref="C4:D4"/>
    <mergeCell ref="B5:D5"/>
    <mergeCell ref="B2:D2"/>
  </mergeCells>
  <conditionalFormatting sqref="B14">
    <cfRule type="cellIs" dxfId="35" priority="96" stopIfTrue="1" operator="equal">
      <formula>$L$24</formula>
    </cfRule>
  </conditionalFormatting>
  <conditionalFormatting sqref="B14">
    <cfRule type="cellIs" dxfId="34" priority="97" operator="equal">
      <formula>$L$28</formula>
    </cfRule>
    <cfRule type="cellIs" dxfId="33" priority="98" operator="equal">
      <formula>$L$26</formula>
    </cfRule>
    <cfRule type="cellIs" dxfId="32" priority="99" operator="equal">
      <formula>$L$29</formula>
    </cfRule>
    <cfRule type="cellIs" dxfId="31" priority="100" operator="equal">
      <formula>$L$27</formula>
    </cfRule>
    <cfRule type="cellIs" dxfId="30" priority="101" operator="equal">
      <formula>$L$25</formula>
    </cfRule>
  </conditionalFormatting>
  <dataValidations count="2">
    <dataValidation allowBlank="1" showErrorMessage="1" sqref="C4 F6:F11 C6:C11" xr:uid="{00000000-0002-0000-0400-000000000000}"/>
    <dataValidation type="textLength" operator="lessThan" allowBlank="1" showInputMessage="1" showErrorMessage="1" errorTitle="Text zu lang" error="Bitte beschränken Sie sich auf max. 2000 Zeichen. Im folgenden Reiter haben Sie mehr Platz, Ihr Projekt zu beschreiben." sqref="B5:D5" xr:uid="{00000000-0002-0000-0400-000001000000}">
      <formula1>2000</formula1>
    </dataValidation>
  </dataValidations>
  <pageMargins left="0.7" right="0.7" top="0.78740157499999996" bottom="0.78740157499999996"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60CA0BA-9BD3-4422-8E1B-9CD91A987B93}">
          <x14:formula1>
            <xm:f>Listen!$E$1:$E$14</xm:f>
          </x14:formula1>
          <xm:sqref>D7</xm:sqref>
        </x14:dataValidation>
        <x14:dataValidation type="list" allowBlank="1" showInputMessage="1" showErrorMessage="1" xr:uid="{38EC7008-6B94-42FD-8A29-AF162AC7A2E6}">
          <x14:formula1>
            <xm:f>Listen!$C$3:$C$5</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M29"/>
  <sheetViews>
    <sheetView showGridLines="0" showRowColHeaders="0" zoomScaleNormal="100" zoomScalePageLayoutView="80" workbookViewId="0">
      <selection activeCell="D6" sqref="D6:E6"/>
    </sheetView>
  </sheetViews>
  <sheetFormatPr baseColWidth="10" defaultColWidth="11.453125" defaultRowHeight="14.5" x14ac:dyDescent="0.35"/>
  <cols>
    <col min="1" max="1" width="9.453125" style="22" customWidth="1"/>
    <col min="2" max="2" width="4.54296875" style="22" customWidth="1"/>
    <col min="3" max="3" width="70.36328125" style="22" customWidth="1"/>
    <col min="4" max="4" width="22.36328125" style="36" customWidth="1"/>
    <col min="5" max="5" width="48.36328125" style="36" customWidth="1"/>
    <col min="6" max="6" width="11.453125" style="22" hidden="1" customWidth="1"/>
    <col min="7" max="7" width="19.36328125" style="22" hidden="1" customWidth="1"/>
    <col min="8" max="8" width="22.453125" style="22" hidden="1" customWidth="1"/>
    <col min="9" max="11" width="11.453125" style="22" hidden="1" customWidth="1"/>
    <col min="12" max="12" width="145.54296875" style="22" hidden="1" customWidth="1"/>
    <col min="13" max="13" width="11.453125" style="22" hidden="1" customWidth="1"/>
    <col min="14" max="15" width="11.453125" style="22" customWidth="1"/>
    <col min="16" max="16384" width="11.453125" style="22"/>
  </cols>
  <sheetData>
    <row r="1" spans="1:11" ht="15" thickBot="1" x14ac:dyDescent="0.4">
      <c r="A1" s="21"/>
      <c r="I1" s="2"/>
      <c r="J1" s="23">
        <f>IF(J24=5,2,IF(J24=0,0,1))</f>
        <v>0</v>
      </c>
    </row>
    <row r="2" spans="1:11" ht="39" customHeight="1" thickBot="1" x14ac:dyDescent="0.4">
      <c r="B2" s="125" t="str">
        <f>IF('Hauptseite - Main page'!$E$4="Deutsch",G2,IF('Hauptseite - Main page'!$E$4="English",H2))</f>
        <v xml:space="preserve">3. Beitrag zur nachhaltigen Entwicklung </v>
      </c>
      <c r="C2" s="112"/>
      <c r="D2" s="112"/>
      <c r="E2" s="110"/>
      <c r="G2" s="66" t="s">
        <v>151</v>
      </c>
      <c r="H2" s="22" t="s">
        <v>54</v>
      </c>
      <c r="I2" s="2"/>
    </row>
    <row r="3" spans="1:11" ht="8.15" customHeight="1" thickBot="1" x14ac:dyDescent="0.4">
      <c r="D3" s="22"/>
      <c r="E3" s="22"/>
    </row>
    <row r="4" spans="1:11" ht="61.25" customHeight="1" x14ac:dyDescent="0.35">
      <c r="B4" s="135" t="str">
        <f>IF('Hauptseite - Main page'!$E$4="Deutsch",G4,IF('Hauptseite - Main page'!$E$4="English",H4))</f>
        <v xml:space="preserve">
GfE ist davon überzeugt, dass Unternehmer*innen eine zentrale Rolle spielen, wenn es um die Lösung gesellschaftlicher und ökologischer Probleme und um eine nachhaltige Entwicklung geht. Indem wir Geschäftsideen fördern, von denen wir positive Wirkungen in unseren Partnerländern erwarten, versuchen wir zum Erreichen der 17 Nachhaltigen Entwicklungsziele der Vereinten Nationen (Sustainable Development Goals = SDGs) beizutragen. Mehr dazu finden Sie hier: 
</v>
      </c>
      <c r="C4" s="136"/>
      <c r="D4" s="136"/>
      <c r="E4" s="137"/>
      <c r="G4" s="66" t="s">
        <v>218</v>
      </c>
      <c r="H4" s="66" t="s">
        <v>193</v>
      </c>
      <c r="I4" s="2"/>
    </row>
    <row r="5" spans="1:11" ht="30" customHeight="1" thickBot="1" x14ac:dyDescent="0.4">
      <c r="B5" s="138" t="s">
        <v>194</v>
      </c>
      <c r="C5" s="139"/>
      <c r="D5" s="139"/>
      <c r="E5" s="140"/>
      <c r="G5" s="66" t="s">
        <v>114</v>
      </c>
      <c r="H5" s="22" t="s">
        <v>115</v>
      </c>
      <c r="I5" s="26">
        <f>IF(OR(ISBLANK(D6),D6="Bitte auswählen / Please select"),0,1)</f>
        <v>0</v>
      </c>
    </row>
    <row r="6" spans="1:11" ht="60" customHeight="1" x14ac:dyDescent="0.35">
      <c r="B6" s="46"/>
      <c r="C6" s="48" t="str">
        <f>IF('Hauptseite - Main page'!$E$4="Deutsch",G5,IF('Hauptseite - Main page'!$E$4="English",H5))</f>
        <v xml:space="preserve">
Welchem Nachhaltigkeitsziel (SDG) der Vereinten Nationen ordnen Sie Ihre Geschäftsidee am ehesten zu?
</v>
      </c>
      <c r="D6" s="131" t="s">
        <v>3</v>
      </c>
      <c r="E6" s="132"/>
      <c r="G6" s="22" t="s">
        <v>177</v>
      </c>
      <c r="H6" s="66" t="s">
        <v>176</v>
      </c>
      <c r="I6" s="26">
        <f>IF(OR(ISBLANK(D7),D7="bitte auswählen"),0,1)</f>
        <v>0</v>
      </c>
    </row>
    <row r="7" spans="1:11" ht="61.75" customHeight="1" x14ac:dyDescent="0.35">
      <c r="B7" s="27"/>
      <c r="C7" s="48" t="str">
        <f>IF('Hauptseite - Main page'!$E$4="Deutsch",G6,IF('Hauptseite - Main page'!$E$4="English",H6))</f>
        <v xml:space="preserve">Auf welche Weise trägt Ihre unternehmerische Tätigkeit voraussichtlich zur nachhaltigen Entwicklung in Ihrem Herkunftsland bei? </v>
      </c>
      <c r="D7" s="126"/>
      <c r="E7" s="127"/>
      <c r="G7" s="66" t="s">
        <v>220</v>
      </c>
      <c r="H7" s="66" t="s">
        <v>179</v>
      </c>
      <c r="I7" s="26">
        <f t="shared" ref="I7:I9" si="0">IF(OR(ISBLANK(D8),D8="bitte auswählen"),0,1)</f>
        <v>0</v>
      </c>
    </row>
    <row r="8" spans="1:11" ht="95.15" customHeight="1" x14ac:dyDescent="0.35">
      <c r="B8" s="83"/>
      <c r="C8" s="48" t="str">
        <f>IF('Hauptseite - Main page'!$E$4="Deutsch",G9,IF('Hauptseite - Main page'!$E$4="English",H9))</f>
        <v>Bei SDG 13 geht es um Maßnahmen zum Klimaschutz: Leistet Ihr Unternehmen zur Erreichung dieses Ziels einen Beitrag? 
Falls ja, auf welche Art? Tragen etwa Ihre Produkte oder Ihre Dienstleistungen oder bestimmte Praktiken in Ihrem Unternehmen zum Klimaschutz bei?</v>
      </c>
      <c r="D8" s="126"/>
      <c r="E8" s="127"/>
      <c r="G8" s="66" t="s">
        <v>221</v>
      </c>
      <c r="H8" s="66" t="s">
        <v>116</v>
      </c>
      <c r="I8" s="26">
        <f t="shared" si="0"/>
        <v>0</v>
      </c>
    </row>
    <row r="9" spans="1:11" ht="105" customHeight="1" x14ac:dyDescent="0.35">
      <c r="B9" s="83"/>
      <c r="C9" s="48" t="str">
        <f>IF('Hauptseite - Main page'!$E$4="Deutsch",G7,IF('Hauptseite - Main page'!$E$4="English",H7))</f>
        <v>Bei SDG 3 geht es um die Gesundheit und Wohlergehen: Leistet Ihr Unternehmen zur Erreichung dieses Ziels einen Beitrag? 
Falls ja, auf welche Art? Tragen etwa Ihre Produkte oder Ihre Dienstleistungen oder bestimmte Praktiken in Ihrem Unternehmen zu Gesundheit und Wohlergehen bei?</v>
      </c>
      <c r="D9" s="126"/>
      <c r="E9" s="127"/>
      <c r="G9" s="66" t="s">
        <v>219</v>
      </c>
      <c r="H9" s="66" t="s">
        <v>178</v>
      </c>
      <c r="I9" s="26">
        <f t="shared" si="0"/>
        <v>0</v>
      </c>
    </row>
    <row r="10" spans="1:11" ht="88.25" customHeight="1" thickBot="1" x14ac:dyDescent="0.4">
      <c r="B10" s="40"/>
      <c r="C10" s="38" t="str">
        <f>IF('Hauptseite - Main page'!$E$4="Deutsch",G8,IF('Hauptseite - Main page'!$E$4="English",H8))</f>
        <v>Bei SDG 5 geht es um die Gleichstellung der Geschlechter: Leistet Ihr Unternehmen zur Erreichung dieses Ziels einen Beitrag? 
Falls ja, auf welche Art?  Tragen etwa Ihre Produkte oder Ihre Dienstleistungen oder bestimmte Praktiken in Ihrem Unternehmen zur Gleichstellung der Geschlechter bei?</v>
      </c>
      <c r="D10" s="133"/>
      <c r="E10" s="134"/>
    </row>
    <row r="11" spans="1:11" ht="15" thickBot="1" x14ac:dyDescent="0.4"/>
    <row r="12" spans="1:11" ht="50" customHeight="1" thickBot="1" x14ac:dyDescent="0.4">
      <c r="B12" s="116" t="s">
        <v>150</v>
      </c>
      <c r="C12" s="117"/>
      <c r="D12" s="117"/>
      <c r="E12" s="118"/>
    </row>
    <row r="13" spans="1:11" ht="47.25" customHeight="1" thickBot="1" x14ac:dyDescent="0.4">
      <c r="B13" s="128" t="str">
        <f>IF(AND('Hauptseite - Main page'!$E$4="Deutsch",$J$24=5),$L$24,IF(AND('Hauptseite - Main page'!$E$4="English",$J$24=5),$L$25,IF(AND('Hauptseite - Main page'!$E$4="Deutsch",$J$24=0),$L$28,IF(AND('Hauptseite - Main page'!$E$4="English",$J$24=0),$L$29,IF(AND('Hauptseite - Main page'!$E$4="Deutsch",$J$24&gt;0,$J$24&lt;5),$L$26,IF(AND('Hauptseite - Main page'!$E$4="English",$J$24&gt;0,$J$24&lt;5),$L$27))))))</f>
        <v xml:space="preserve">Bitte füllen Sie alle Felder aus. Bei Fragen wenden Sie sich bitte an business-ideas@giz.de!
</v>
      </c>
      <c r="C13" s="129"/>
      <c r="D13" s="129"/>
      <c r="E13" s="130"/>
    </row>
    <row r="14" spans="1:11" x14ac:dyDescent="0.35">
      <c r="F14" s="89"/>
    </row>
    <row r="15" spans="1:11" x14ac:dyDescent="0.35">
      <c r="C15" s="89"/>
      <c r="D15" s="89"/>
      <c r="E15" s="89"/>
      <c r="K15" s="29"/>
    </row>
    <row r="17" spans="10:12" x14ac:dyDescent="0.35">
      <c r="K17" s="2"/>
    </row>
    <row r="24" spans="10:12" ht="43.5" x14ac:dyDescent="0.35">
      <c r="J24" s="31">
        <f>SUM(I5:I12)</f>
        <v>0</v>
      </c>
      <c r="L24" s="60" t="s">
        <v>170</v>
      </c>
    </row>
    <row r="25" spans="10:12" x14ac:dyDescent="0.35">
      <c r="L25" s="60" t="s">
        <v>171</v>
      </c>
    </row>
    <row r="26" spans="10:12" ht="29" x14ac:dyDescent="0.35">
      <c r="L26" s="60" t="s">
        <v>172</v>
      </c>
    </row>
    <row r="27" spans="10:12" x14ac:dyDescent="0.35">
      <c r="L27" s="60" t="s">
        <v>173</v>
      </c>
    </row>
    <row r="28" spans="10:12" ht="29" x14ac:dyDescent="0.35">
      <c r="L28" s="60" t="s">
        <v>174</v>
      </c>
    </row>
    <row r="29" spans="10:12" x14ac:dyDescent="0.35">
      <c r="L29" s="60" t="s">
        <v>175</v>
      </c>
    </row>
  </sheetData>
  <sheetProtection algorithmName="SHA-512" hashValue="VpEddFD/eJf7EMoyISAvoZMA5mKSNtaFzvM+dr6NE57aT+EPQ8DJrobpwvHxamAa1+6d6whHWTGEBR1CR075Ow==" saltValue="EtUuYMeHA8zyptxIwwOm3g==" spinCount="100000" sheet="1" formatRows="0" selectLockedCells="1"/>
  <customSheetViews>
    <customSheetView guid="{DF329F70-7102-4187-8CBD-6C86BFB362B3}" scale="77" showGridLines="0" showRowCol="0" hiddenColumns="1">
      <pageMargins left="0" right="0" top="0" bottom="0" header="0" footer="0"/>
      <pageSetup orientation="portrait" r:id="rId1"/>
    </customSheetView>
    <customSheetView guid="{9FD75036-715D-0745-AD34-C71BC9935E09}" scale="160" showGridLines="0" showRowCol="0" hiddenColumns="1" topLeftCell="A2">
      <selection activeCell="C5" sqref="C5"/>
      <pageMargins left="0" right="0" top="0" bottom="0" header="0" footer="0"/>
      <pageSetup orientation="portrait"/>
    </customSheetView>
    <customSheetView guid="{6D76AA90-59FB-4BD9-9A1E-E9B2DD21DE5A}" scale="77" showPageBreaks="1" showGridLines="0" showRowCol="0" hiddenColumns="1">
      <selection activeCell="C16" sqref="C16"/>
      <pageMargins left="0" right="0" top="0" bottom="0" header="0" footer="0"/>
      <pageSetup orientation="portrait" r:id="rId2"/>
    </customSheetView>
    <customSheetView guid="{E79C27B0-967A-4733-8E7B-92BBFA585B51}" scale="80" showGridLines="0" topLeftCell="A6">
      <selection activeCell="D5" sqref="D5:E5"/>
      <pageMargins left="0" right="0" top="0" bottom="0" header="0" footer="0"/>
      <pageSetup orientation="portrait"/>
    </customSheetView>
  </customSheetViews>
  <mergeCells count="10">
    <mergeCell ref="B2:E2"/>
    <mergeCell ref="D7:E7"/>
    <mergeCell ref="B13:E13"/>
    <mergeCell ref="D6:E6"/>
    <mergeCell ref="D10:E10"/>
    <mergeCell ref="B4:E4"/>
    <mergeCell ref="B12:E12"/>
    <mergeCell ref="D8:E8"/>
    <mergeCell ref="D9:E9"/>
    <mergeCell ref="B5:E5"/>
  </mergeCells>
  <conditionalFormatting sqref="C15">
    <cfRule type="cellIs" dxfId="29" priority="12" stopIfTrue="1" operator="equal">
      <formula>$L$24</formula>
    </cfRule>
  </conditionalFormatting>
  <conditionalFormatting sqref="F14 C15:E15">
    <cfRule type="cellIs" dxfId="28" priority="7" operator="equal">
      <formula>$L$29</formula>
    </cfRule>
    <cfRule type="cellIs" dxfId="27" priority="8" operator="equal">
      <formula>$L$27</formula>
    </cfRule>
    <cfRule type="cellIs" dxfId="26" priority="9" operator="equal">
      <formula>$L$28</formula>
    </cfRule>
    <cfRule type="cellIs" dxfId="25" priority="10" operator="equal">
      <formula>$L$26</formula>
    </cfRule>
    <cfRule type="cellIs" dxfId="24" priority="11" operator="equal">
      <formula>$L$25</formula>
    </cfRule>
  </conditionalFormatting>
  <conditionalFormatting sqref="B13">
    <cfRule type="cellIs" dxfId="23" priority="6" stopIfTrue="1" operator="equal">
      <formula>$L$24</formula>
    </cfRule>
  </conditionalFormatting>
  <conditionalFormatting sqref="B13:E13">
    <cfRule type="cellIs" dxfId="22" priority="1" operator="equal">
      <formula>$L$29</formula>
    </cfRule>
    <cfRule type="cellIs" dxfId="21" priority="2" operator="equal">
      <formula>$L$27</formula>
    </cfRule>
    <cfRule type="cellIs" dxfId="20" priority="3" operator="equal">
      <formula>$L$28</formula>
    </cfRule>
    <cfRule type="cellIs" dxfId="19" priority="4" operator="equal">
      <formula>$L$26</formula>
    </cfRule>
    <cfRule type="cellIs" dxfId="18" priority="5" operator="equal">
      <formula>$L$25</formula>
    </cfRule>
  </conditionalFormatting>
  <dataValidations count="1">
    <dataValidation allowBlank="1" showErrorMessage="1" sqref="B4:B5 C6:C10" xr:uid="{00000000-0002-0000-0500-000000000000}"/>
  </dataValidations>
  <hyperlinks>
    <hyperlink ref="B5" r:id="rId3" xr:uid="{BA7A52EA-EAD0-4837-8877-D663C01B5F47}"/>
  </hyperlinks>
  <pageMargins left="0.7" right="0.7" top="0.78740157499999996" bottom="0.78740157499999996"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76D063C-59D8-4052-91B6-63452A48C5C3}">
          <x14:formula1>
            <xm:f>Listen!$D$3:$D$20</xm:f>
          </x14:formula1>
          <xm:sqref>D6:E6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L29"/>
  <sheetViews>
    <sheetView showGridLines="0" showRowColHeaders="0" zoomScaleNormal="100" zoomScalePageLayoutView="80" workbookViewId="0">
      <selection activeCell="D5" sqref="D5:E5"/>
    </sheetView>
  </sheetViews>
  <sheetFormatPr baseColWidth="10" defaultColWidth="11.453125" defaultRowHeight="14.5" x14ac:dyDescent="0.35"/>
  <cols>
    <col min="1" max="1" width="9.453125" style="22" customWidth="1"/>
    <col min="2" max="2" width="4.54296875" style="22" customWidth="1"/>
    <col min="3" max="3" width="75.90625" style="22" customWidth="1"/>
    <col min="4" max="4" width="6.54296875" style="36" customWidth="1"/>
    <col min="5" max="5" width="63.54296875" style="36" customWidth="1"/>
    <col min="6" max="6" width="11.453125" style="22" hidden="1" customWidth="1"/>
    <col min="7" max="7" width="23.36328125" style="22" hidden="1" customWidth="1"/>
    <col min="8" max="8" width="26.6328125" style="22" hidden="1" customWidth="1"/>
    <col min="9" max="11" width="11.453125" style="22" hidden="1" customWidth="1"/>
    <col min="12" max="12" width="146" style="22" hidden="1" customWidth="1"/>
    <col min="13" max="13" width="11.453125" style="22" customWidth="1"/>
    <col min="14" max="16384" width="11.453125" style="22"/>
  </cols>
  <sheetData>
    <row r="1" spans="1:12" ht="15" thickBot="1" x14ac:dyDescent="0.4">
      <c r="A1" s="21"/>
      <c r="I1" s="2"/>
      <c r="J1" s="23">
        <f>IF(J24=5,2,IF(J24=0,0,1))</f>
        <v>0</v>
      </c>
    </row>
    <row r="2" spans="1:12" ht="39" customHeight="1" thickBot="1" x14ac:dyDescent="0.4">
      <c r="B2" s="125" t="str">
        <f>IF('Hauptseite - Main page'!$E$4="Deutsch",G2,IF('Hauptseite - Main page'!$E$4="English",H2))</f>
        <v xml:space="preserve">4. Aktueller Stand der Umsetzung </v>
      </c>
      <c r="C2" s="112"/>
      <c r="D2" s="112"/>
      <c r="E2" s="110"/>
      <c r="G2" s="22" t="s">
        <v>117</v>
      </c>
      <c r="H2" s="22" t="s">
        <v>118</v>
      </c>
      <c r="I2" s="2"/>
    </row>
    <row r="3" spans="1:12" ht="8.15" customHeight="1" thickBot="1" x14ac:dyDescent="0.4">
      <c r="I3" s="2"/>
    </row>
    <row r="4" spans="1:12" ht="42" customHeight="1" thickBot="1" x14ac:dyDescent="0.4">
      <c r="B4" s="143" t="str">
        <f>IF('Hauptseite - Main page'!$E$4="Deutsch",G4,IF('Hauptseite - Main page'!$E$4="English",H4))</f>
        <v>Bitte wählen Sie in der folgenden Tabelle aus, welche Schritte Sie bereits abgeschlossen haben bzw. an welchem Punkt der Umsetzung Sie jeweils sind.</v>
      </c>
      <c r="C4" s="144"/>
      <c r="D4" s="144"/>
      <c r="E4" s="145"/>
      <c r="G4" s="22" t="s">
        <v>119</v>
      </c>
      <c r="H4" s="66" t="s">
        <v>120</v>
      </c>
    </row>
    <row r="5" spans="1:12" ht="39.65" customHeight="1" x14ac:dyDescent="0.35">
      <c r="B5" s="27"/>
      <c r="C5" s="37" t="str">
        <f>IF('Hauptseite - Main page'!$E$4="Deutsch",G5,IF('Hauptseite - Main page'!$E$4="English",H5))</f>
        <v>Technische Machbarkeitsstudie – falls nötig</v>
      </c>
      <c r="D5" s="146"/>
      <c r="E5" s="147"/>
      <c r="G5" s="66" t="s">
        <v>121</v>
      </c>
      <c r="H5" s="66" t="s">
        <v>122</v>
      </c>
      <c r="I5" s="26">
        <f>IF(OR(ISBLANK(D5),D5="Bitte auswählen / Please select"),0,1)</f>
        <v>0</v>
      </c>
    </row>
    <row r="6" spans="1:12" ht="26.75" customHeight="1" x14ac:dyDescent="0.35">
      <c r="B6" s="27"/>
      <c r="C6" s="37" t="str">
        <f>IF('Hauptseite - Main page'!$E$4="Deutsch",G6,IF('Hauptseite - Main page'!$E$4="English",H6))</f>
        <v>Marktstudie/Marktexploration – falls nötig</v>
      </c>
      <c r="D6" s="141"/>
      <c r="E6" s="142"/>
      <c r="G6" s="22" t="s">
        <v>141</v>
      </c>
      <c r="H6" s="22" t="s">
        <v>143</v>
      </c>
      <c r="I6" s="26">
        <f>IF(OR(ISBLANK(D6),D6="Bitte auswählen / Please select"),0,1)</f>
        <v>0</v>
      </c>
    </row>
    <row r="7" spans="1:12" ht="34.5" customHeight="1" x14ac:dyDescent="0.35">
      <c r="B7" s="27"/>
      <c r="C7" s="37" t="str">
        <f>IF('Hauptseite - Main page'!$E$4="Deutsch",G7,IF('Hauptseite - Main page'!$E$4="English",H7))</f>
        <v>Prüfung gewerblicher Schutzrechte (Patente, Marken etc.) – falls nötig</v>
      </c>
      <c r="D7" s="141"/>
      <c r="E7" s="142"/>
      <c r="G7" s="22" t="s">
        <v>224</v>
      </c>
      <c r="H7" s="66" t="s">
        <v>123</v>
      </c>
      <c r="I7" s="26">
        <f>IF(OR(ISBLANK(D7),D7="Bitte auswählen / Please select"),0,1)</f>
        <v>0</v>
      </c>
    </row>
    <row r="8" spans="1:12" ht="34.25" customHeight="1" x14ac:dyDescent="0.35">
      <c r="B8" s="27"/>
      <c r="C8" s="37" t="str">
        <f>IF('Hauptseite - Main page'!$E$4="Deutsch",G8,IF('Hauptseite - Main page'!$E$4="English",H8))</f>
        <v>Suche nach Finanzierungsmöglichkeiten – falls nötig</v>
      </c>
      <c r="D8" s="141"/>
      <c r="E8" s="142"/>
      <c r="G8" s="22" t="s">
        <v>142</v>
      </c>
      <c r="H8" s="66" t="s">
        <v>144</v>
      </c>
      <c r="I8" s="26">
        <f>IF(OR(ISBLANK(D8),D8="Bitte auswählen / Please select"),0,1)</f>
        <v>0</v>
      </c>
    </row>
    <row r="9" spans="1:12" ht="51" customHeight="1" x14ac:dyDescent="0.35">
      <c r="B9" s="27"/>
      <c r="C9" s="37" t="str">
        <f>IF('Hauptseite - Main page'!$E$4="Deutsch",G9,IF('Hauptseite - Main page'!$E$4="English",H9))</f>
        <v>Ausloten von Kooperationsmöglichkeiten (etwa mit Industrie, Handel, Banken) – falls nötig</v>
      </c>
      <c r="D9" s="141"/>
      <c r="E9" s="142"/>
      <c r="G9" s="22" t="s">
        <v>225</v>
      </c>
      <c r="H9" s="66" t="s">
        <v>145</v>
      </c>
      <c r="I9" s="26">
        <f>IF(OR(ISBLANK(D9),D9="Bitte auswählen / Please select"),0,1)</f>
        <v>0</v>
      </c>
    </row>
    <row r="10" spans="1:12" s="36" customFormat="1" ht="32.75" customHeight="1" thickBot="1" x14ac:dyDescent="0.4">
      <c r="A10" s="22"/>
      <c r="B10" s="40"/>
      <c r="C10" s="38" t="str">
        <f>IF('Hauptseite - Main page'!$E$4="Deutsch",G10,IF('Hauptseite - Main page'!$E$4="English",H10))</f>
        <v>Hier können Sie weitere Aktivitäten, die Sie bereits durchgeführt haben, angeben.</v>
      </c>
      <c r="D10" s="133" t="s">
        <v>180</v>
      </c>
      <c r="E10" s="134"/>
      <c r="G10" s="36" t="s">
        <v>124</v>
      </c>
      <c r="H10" s="36" t="s">
        <v>125</v>
      </c>
      <c r="I10" s="21">
        <f>IF(OR(ISBLANK(D10),D10="bitte auswählen"),0,1)</f>
        <v>1</v>
      </c>
      <c r="J10" s="22"/>
      <c r="K10" s="22"/>
      <c r="L10" s="22"/>
    </row>
    <row r="11" spans="1:12" ht="15" thickBot="1" x14ac:dyDescent="0.4"/>
    <row r="12" spans="1:12" ht="15" thickBot="1" x14ac:dyDescent="0.4">
      <c r="B12" s="116" t="s">
        <v>150</v>
      </c>
      <c r="C12" s="117"/>
      <c r="D12" s="117"/>
      <c r="E12" s="118"/>
      <c r="K12" s="29"/>
    </row>
    <row r="13" spans="1:12" ht="50" customHeight="1" thickBot="1" x14ac:dyDescent="0.4">
      <c r="B13" s="113" t="str">
        <f>IF(AND('Hauptseite - Main page'!$E$4="Deutsch",$J$24=5),$L$24,IF(AND('Hauptseite - Main page'!$E$4="English",$J$24=5),$L$25,IF(AND('Hauptseite - Main page'!$E$4="Deutsch",$J$24=0),$L$28,IF(AND('Hauptseite - Main page'!$E$4="English",$J$24=0),$L$29,IF(AND('Hauptseite - Main page'!$E$4="Deutsch",$J$24&gt;0,$J$24&lt;5),$L$26,IF(AND('Hauptseite - Main page'!$E$4="English",$J$24&gt;0,$J$24&lt;5),$L$27))))))</f>
        <v xml:space="preserve">Bitte füllen Sie alle Felder aus. Bei Fragen wenden Sie sich bitte an business-ideas@giz.de!
</v>
      </c>
      <c r="C13" s="114"/>
      <c r="D13" s="114"/>
      <c r="E13" s="115"/>
    </row>
    <row r="14" spans="1:12" x14ac:dyDescent="0.35">
      <c r="K14" s="2"/>
    </row>
    <row r="20" spans="10:12" x14ac:dyDescent="0.35">
      <c r="L20" s="84"/>
    </row>
    <row r="21" spans="10:12" x14ac:dyDescent="0.35">
      <c r="L21" s="84"/>
    </row>
    <row r="22" spans="10:12" x14ac:dyDescent="0.35">
      <c r="L22" s="84"/>
    </row>
    <row r="24" spans="10:12" ht="29" x14ac:dyDescent="0.35">
      <c r="J24" s="31">
        <f>SUM(I5:I9)</f>
        <v>0</v>
      </c>
      <c r="L24" s="60" t="s">
        <v>170</v>
      </c>
    </row>
    <row r="25" spans="10:12" x14ac:dyDescent="0.35">
      <c r="L25" s="60" t="s">
        <v>171</v>
      </c>
    </row>
    <row r="26" spans="10:12" ht="29" x14ac:dyDescent="0.35">
      <c r="L26" s="60" t="s">
        <v>172</v>
      </c>
    </row>
    <row r="27" spans="10:12" x14ac:dyDescent="0.35">
      <c r="L27" s="60" t="s">
        <v>173</v>
      </c>
    </row>
    <row r="28" spans="10:12" ht="29" x14ac:dyDescent="0.35">
      <c r="L28" s="60" t="s">
        <v>174</v>
      </c>
    </row>
    <row r="29" spans="10:12" x14ac:dyDescent="0.35">
      <c r="L29" s="60" t="s">
        <v>175</v>
      </c>
    </row>
  </sheetData>
  <sheetProtection algorithmName="SHA-512" hashValue="Cuw+Zqdg8sk3X6kdFQ2Xl6BSpvPxlDZwshlBvS/Bidb4gAVxC6VpQZogn3fQ59JguUbxO9O3U7x5DNpP9guIVQ==" saltValue="nhRwBvTFPwjXNqiMhHIBeQ==" spinCount="100000" sheet="1" formatRows="0" selectLockedCells="1"/>
  <customSheetViews>
    <customSheetView guid="{DF329F70-7102-4187-8CBD-6C86BFB362B3}" scale="80" showGridLines="0" showRowCol="0" hiddenColumns="1">
      <selection activeCell="B2" sqref="B2:E2"/>
      <pageMargins left="0" right="0" top="0" bottom="0" header="0" footer="0"/>
      <pageSetup orientation="portrait"/>
    </customSheetView>
    <customSheetView guid="{9FD75036-715D-0745-AD34-C71BC9935E09}" scale="160" showGridLines="0" showRowCol="0" hiddenColumns="1" topLeftCell="A3">
      <selection activeCell="C10" sqref="C10"/>
      <pageMargins left="0" right="0" top="0" bottom="0" header="0" footer="0"/>
      <pageSetup orientation="portrait"/>
    </customSheetView>
    <customSheetView guid="{6D76AA90-59FB-4BD9-9A1E-E9B2DD21DE5A}" scale="80" showGridLines="0" showRowCol="0" hiddenColumns="1">
      <selection activeCell="C23" sqref="C23"/>
      <pageMargins left="0" right="0" top="0" bottom="0" header="0" footer="0"/>
      <pageSetup orientation="portrait"/>
    </customSheetView>
    <customSheetView guid="{E79C27B0-967A-4733-8E7B-92BBFA585B51}" scale="80" showGridLines="0" topLeftCell="A2">
      <selection activeCell="D6" sqref="D6:E6"/>
      <pageMargins left="0" right="0" top="0" bottom="0" header="0" footer="0"/>
      <pageSetup orientation="portrait"/>
    </customSheetView>
  </customSheetViews>
  <mergeCells count="10">
    <mergeCell ref="B2:E2"/>
    <mergeCell ref="D7:E7"/>
    <mergeCell ref="B4:E4"/>
    <mergeCell ref="B12:E12"/>
    <mergeCell ref="B13:E13"/>
    <mergeCell ref="D9:E9"/>
    <mergeCell ref="D10:E10"/>
    <mergeCell ref="D5:E5"/>
    <mergeCell ref="D6:E6"/>
    <mergeCell ref="D8:E8"/>
  </mergeCells>
  <conditionalFormatting sqref="B13">
    <cfRule type="cellIs" dxfId="17" priority="6" stopIfTrue="1" operator="equal">
      <formula>$L$24</formula>
    </cfRule>
  </conditionalFormatting>
  <conditionalFormatting sqref="B13:E13">
    <cfRule type="cellIs" dxfId="16" priority="1" operator="equal">
      <formula>$L$29</formula>
    </cfRule>
    <cfRule type="cellIs" dxfId="15" priority="2" operator="equal">
      <formula>$L$27</formula>
    </cfRule>
    <cfRule type="cellIs" dxfId="14" priority="3" operator="equal">
      <formula>$L$28</formula>
    </cfRule>
    <cfRule type="cellIs" dxfId="13" priority="4" operator="equal">
      <formula>$L$26</formula>
    </cfRule>
    <cfRule type="cellIs" dxfId="12" priority="5" operator="equal">
      <formula>$L$25</formula>
    </cfRule>
  </conditionalFormatting>
  <dataValidations count="1">
    <dataValidation allowBlank="1" showErrorMessage="1" sqref="B4 C5:C10" xr:uid="{00000000-0002-0000-0600-000000000000}"/>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7C9704-DADD-45B7-98C2-A4904B3F00E6}">
          <x14:formula1>
            <xm:f>Listen!$G$1:$G$5</xm:f>
          </x14:formula1>
          <xm:sqref>D5:E9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N30"/>
  <sheetViews>
    <sheetView showGridLines="0" showRowColHeaders="0" zoomScaleNormal="100" zoomScalePageLayoutView="80" workbookViewId="0">
      <selection activeCell="D4" sqref="D4:E4"/>
    </sheetView>
  </sheetViews>
  <sheetFormatPr baseColWidth="10" defaultColWidth="11.453125" defaultRowHeight="14.5" x14ac:dyDescent="0.35"/>
  <cols>
    <col min="1" max="1" width="9.453125" style="22" customWidth="1"/>
    <col min="2" max="2" width="4.54296875" style="22" customWidth="1"/>
    <col min="3" max="3" width="70.6328125" style="22" customWidth="1"/>
    <col min="4" max="4" width="5.36328125" style="22" customWidth="1"/>
    <col min="5" max="5" width="65.54296875" style="22" customWidth="1"/>
    <col min="6" max="6" width="13.6328125" style="22" hidden="1" customWidth="1"/>
    <col min="7" max="7" width="19.453125" style="22" hidden="1" customWidth="1"/>
    <col min="8" max="8" width="18.453125" style="22" hidden="1" customWidth="1"/>
    <col min="9" max="11" width="11.453125" style="22" hidden="1" customWidth="1"/>
    <col min="12" max="12" width="146" style="22" hidden="1" customWidth="1"/>
    <col min="13" max="14" width="11.453125" style="22" hidden="1" customWidth="1"/>
    <col min="15" max="21" width="0" style="22" hidden="1" customWidth="1"/>
    <col min="22" max="16384" width="11.453125" style="22"/>
  </cols>
  <sheetData>
    <row r="1" spans="1:10" ht="15" thickBot="1" x14ac:dyDescent="0.4">
      <c r="A1" s="21"/>
      <c r="J1" s="23">
        <f>IF(J25=4,2,IF(J25=0,0,1))</f>
        <v>0</v>
      </c>
    </row>
    <row r="2" spans="1:10" ht="39" customHeight="1" thickBot="1" x14ac:dyDescent="0.4">
      <c r="B2" s="111" t="str">
        <f>IF('Hauptseite - Main page'!$E$4="Deutsch",G2,IF('Hauptseite - Main page'!$E$4="English",H2))</f>
        <v>5. Finanzierung</v>
      </c>
      <c r="C2" s="112"/>
      <c r="D2" s="112"/>
      <c r="E2" s="110"/>
      <c r="G2" s="22" t="s">
        <v>153</v>
      </c>
      <c r="H2" s="22" t="s">
        <v>154</v>
      </c>
    </row>
    <row r="3" spans="1:10" ht="8.15" customHeight="1" thickBot="1" x14ac:dyDescent="0.4"/>
    <row r="4" spans="1:10" ht="69.75" customHeight="1" x14ac:dyDescent="0.35">
      <c r="B4" s="47"/>
      <c r="C4" s="39" t="str">
        <f>IF('Hauptseite - Main page'!$E$4="Deutsch",G4,IF('Hauptseite - Main page'!$E$4="English",H4))</f>
        <v xml:space="preserve">Welche Investitionen sind aus Ihrer Sicht in der Anfangsphase der Unternehmensgründung notwendig (z.B. Erstellung eines Prototyps, Geschäftsräume, Personal, technische Ausrüstung)? Bitte nennen Sie ungefähre Kosten. </v>
      </c>
      <c r="D4" s="151"/>
      <c r="E4" s="152"/>
      <c r="G4" s="22" t="s">
        <v>228</v>
      </c>
      <c r="H4" s="66" t="s">
        <v>126</v>
      </c>
      <c r="I4" s="26">
        <f>IF(OR(ISBLANK(D4),D4="bitte auswählen"),0,1)</f>
        <v>0</v>
      </c>
    </row>
    <row r="5" spans="1:10" ht="69.75" customHeight="1" x14ac:dyDescent="0.35">
      <c r="B5" s="46"/>
      <c r="C5" s="30" t="str">
        <f>IF('Hauptseite - Main page'!$E$4="Deutsch",G5,IF('Hauptseite - Main page'!$E$4="English",H5))</f>
        <v>Wie viel Kapital planen Sie und/oder mögliche weitere Mitgründer*innen persönlich in der Anfangsphase Ihrer Unternehmensgründung einzubringen?</v>
      </c>
      <c r="D5" s="155"/>
      <c r="E5" s="156"/>
      <c r="G5" s="22" t="s">
        <v>229</v>
      </c>
      <c r="H5" s="66" t="s">
        <v>191</v>
      </c>
      <c r="I5" s="26">
        <f>IF(OR(ISBLANK(D5),D5="bitte auswählen"),0,1)</f>
        <v>0</v>
      </c>
    </row>
    <row r="6" spans="1:10" ht="65.25" customHeight="1" x14ac:dyDescent="0.35">
      <c r="B6" s="27"/>
      <c r="C6" s="30" t="str">
        <f>IF('Hauptseite - Main page'!$E$4="Deutsch",G6,IF('Hauptseite - Main page'!$E$4="English",H6))</f>
        <v>Wie viel haben Sie bereits in die Umsetzung Ihrer Geschäftsidee investiert?</v>
      </c>
      <c r="D6" s="155"/>
      <c r="E6" s="156"/>
      <c r="G6" s="22" t="s">
        <v>230</v>
      </c>
      <c r="H6" s="66" t="s">
        <v>231</v>
      </c>
      <c r="I6" s="26">
        <f>IF(OR(ISBLANK(D6),D6="bitte auswählen"),0,1)</f>
        <v>0</v>
      </c>
    </row>
    <row r="7" spans="1:10" ht="65.25" customHeight="1" thickBot="1" x14ac:dyDescent="0.4">
      <c r="B7" s="40"/>
      <c r="C7" s="38" t="str">
        <f>IF('Hauptseite - Main page'!$E$4="Deutsch",G7,IF('Hauptseite - Main page'!$E$4="English",H7))</f>
        <v xml:space="preserve">Konnten Sie sich schon andere Finanzierungsmöglichkeiten sichern bzw. kennen Sie weitere Finanzierungsquellen? </v>
      </c>
      <c r="D7" s="153"/>
      <c r="E7" s="154"/>
      <c r="G7" s="22" t="s">
        <v>127</v>
      </c>
      <c r="H7" s="66" t="s">
        <v>128</v>
      </c>
      <c r="I7" s="26">
        <f>IF(OR(ISBLANK(D7),D7="bitte auswählen"),0,1)</f>
        <v>0</v>
      </c>
    </row>
    <row r="9" spans="1:10" ht="15" thickBot="1" x14ac:dyDescent="0.4"/>
    <row r="10" spans="1:10" ht="21" customHeight="1" thickBot="1" x14ac:dyDescent="0.4">
      <c r="B10" s="148" t="s">
        <v>150</v>
      </c>
      <c r="C10" s="149"/>
      <c r="D10" s="149"/>
      <c r="E10" s="150"/>
    </row>
    <row r="11" spans="1:10" ht="50" customHeight="1" thickBot="1" x14ac:dyDescent="0.4">
      <c r="B11" s="128" t="str">
        <f>IF(AND('Hauptseite - Main page'!$E$4="Deutsch",$J$25=4),$L$25,IF(AND('Hauptseite - Main page'!$E$4="English",$J$25=4),$L$26,IF(AND('Hauptseite - Main page'!$E$4="Deutsch",$J$25=0),$L$29,IF(AND('Hauptseite - Main page'!$E$4="English",$J$25=0),$L$30,IF(AND('Hauptseite - Main page'!$E$4="Deutsch",$J$25&gt;0,$J$25&lt;4),$L$27,IF(AND('Hauptseite - Main page'!$E$4="English",$J$25&gt;0,$J$25&lt;4),$L$28))))))</f>
        <v xml:space="preserve">Bitte füllen Sie alle Felder aus. Bei Fragen wenden Sie sich bitte an business-ideas@giz.de!
</v>
      </c>
      <c r="C11" s="129"/>
      <c r="D11" s="129"/>
      <c r="E11" s="130"/>
    </row>
    <row r="12" spans="1:10" ht="47.25" customHeight="1" x14ac:dyDescent="0.35"/>
    <row r="25" spans="10:12" ht="29" x14ac:dyDescent="0.35">
      <c r="J25" s="31">
        <f>SUM(I3:I8)</f>
        <v>0</v>
      </c>
      <c r="L25" s="60" t="s">
        <v>170</v>
      </c>
    </row>
    <row r="26" spans="10:12" x14ac:dyDescent="0.35">
      <c r="L26" s="60" t="s">
        <v>171</v>
      </c>
    </row>
    <row r="27" spans="10:12" ht="29" x14ac:dyDescent="0.35">
      <c r="L27" s="60" t="s">
        <v>172</v>
      </c>
    </row>
    <row r="28" spans="10:12" x14ac:dyDescent="0.35">
      <c r="L28" s="60" t="s">
        <v>173</v>
      </c>
    </row>
    <row r="29" spans="10:12" ht="29" x14ac:dyDescent="0.35">
      <c r="L29" s="60" t="s">
        <v>174</v>
      </c>
    </row>
    <row r="30" spans="10:12" x14ac:dyDescent="0.35">
      <c r="L30" s="60" t="s">
        <v>175</v>
      </c>
    </row>
  </sheetData>
  <sheetProtection algorithmName="SHA-512" hashValue="BtRwecmTBZMXRf6pm4JtFDI0TyatuIzq4oI13hikqqJgFcvLx/Qc71wqYXTtxn0Dl+pPahLNShr6hGa1PxUCOg==" saltValue="pM++67Q3MZ5R/w6gaRJLAA==" spinCount="100000" sheet="1" formatRows="0" selectLockedCells="1"/>
  <customSheetViews>
    <customSheetView guid="{DF329F70-7102-4187-8CBD-6C86BFB362B3}" scale="80" showGridLines="0" showRowCol="0" hiddenColumns="1">
      <selection activeCell="C6" sqref="C6"/>
      <pageMargins left="0" right="0" top="0" bottom="0" header="0" footer="0"/>
      <pageSetup orientation="portrait"/>
    </customSheetView>
    <customSheetView guid="{9FD75036-715D-0745-AD34-C71BC9935E09}" scale="160" showGridLines="0" showRowCol="0" hiddenColumns="1">
      <selection activeCell="B10" sqref="B10:E10"/>
      <pageMargins left="0" right="0" top="0" bottom="0" header="0" footer="0"/>
      <pageSetup orientation="portrait"/>
    </customSheetView>
    <customSheetView guid="{6D76AA90-59FB-4BD9-9A1E-E9B2DD21DE5A}" scale="80" showGridLines="0" showRowCol="0" hiddenColumns="1">
      <selection activeCell="B10" sqref="B10:E10"/>
      <pageMargins left="0" right="0" top="0" bottom="0" header="0" footer="0"/>
      <pageSetup orientation="portrait"/>
    </customSheetView>
    <customSheetView guid="{E79C27B0-967A-4733-8E7B-92BBFA585B51}" scale="80" showGridLines="0" hiddenColumns="1">
      <selection activeCell="D4" sqref="D4:E4"/>
      <pageMargins left="0" right="0" top="0" bottom="0" header="0" footer="0"/>
      <pageSetup orientation="portrait"/>
    </customSheetView>
  </customSheetViews>
  <mergeCells count="7">
    <mergeCell ref="B10:E10"/>
    <mergeCell ref="B11:E11"/>
    <mergeCell ref="B2:E2"/>
    <mergeCell ref="D4:E4"/>
    <mergeCell ref="D7:E7"/>
    <mergeCell ref="D6:E6"/>
    <mergeCell ref="D5:E5"/>
  </mergeCells>
  <conditionalFormatting sqref="B11">
    <cfRule type="cellIs" dxfId="11" priority="7" stopIfTrue="1" operator="equal">
      <formula>$L$25</formula>
    </cfRule>
  </conditionalFormatting>
  <conditionalFormatting sqref="B11:E11">
    <cfRule type="cellIs" dxfId="10" priority="1" operator="equal">
      <formula>$L$30</formula>
    </cfRule>
    <cfRule type="cellIs" dxfId="9" priority="2" operator="equal">
      <formula>$L$28</formula>
    </cfRule>
    <cfRule type="cellIs" dxfId="8" priority="110" operator="equal">
      <formula>$L$29</formula>
    </cfRule>
    <cfRule type="cellIs" dxfId="7" priority="111" operator="equal">
      <formula>$L$27</formula>
    </cfRule>
    <cfRule type="cellIs" dxfId="6" priority="112" operator="equal">
      <formula>$L$26</formula>
    </cfRule>
  </conditionalFormatting>
  <dataValidations count="1">
    <dataValidation allowBlank="1" showErrorMessage="1" sqref="C4:C7" xr:uid="{00000000-0002-0000-0800-000000000000}"/>
  </dataValidations>
  <pageMargins left="0.7" right="0.7" top="0.78740157499999996" bottom="0.78740157499999996"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L29"/>
  <sheetViews>
    <sheetView showGridLines="0" showRowColHeaders="0" zoomScaleNormal="100" zoomScalePageLayoutView="80" workbookViewId="0">
      <selection activeCell="D4" sqref="D4:E4"/>
    </sheetView>
  </sheetViews>
  <sheetFormatPr baseColWidth="10" defaultColWidth="11.453125" defaultRowHeight="14.5" x14ac:dyDescent="0.35"/>
  <cols>
    <col min="1" max="1" width="9.453125" style="22" customWidth="1"/>
    <col min="2" max="2" width="4.54296875" style="22" customWidth="1"/>
    <col min="3" max="3" width="114.453125" style="22" customWidth="1"/>
    <col min="4" max="4" width="12.453125" style="22" customWidth="1"/>
    <col min="5" max="5" width="16.453125" style="22" customWidth="1"/>
    <col min="6" max="6" width="7.36328125" style="22" hidden="1" customWidth="1"/>
    <col min="7" max="7" width="21.453125" style="22" hidden="1" customWidth="1"/>
    <col min="8" max="8" width="20.453125" style="22" hidden="1" customWidth="1"/>
    <col min="9" max="11" width="11.453125" style="22" hidden="1" customWidth="1"/>
    <col min="12" max="12" width="145.54296875" style="22" hidden="1" customWidth="1"/>
    <col min="13" max="15" width="11.453125" style="22" customWidth="1"/>
    <col min="16" max="16384" width="11.453125" style="22"/>
  </cols>
  <sheetData>
    <row r="1" spans="1:10" ht="15" thickBot="1" x14ac:dyDescent="0.4">
      <c r="A1" s="21"/>
      <c r="J1" s="23">
        <f>IF(J24=3,2,IF(J24=0,0,1))</f>
        <v>0</v>
      </c>
    </row>
    <row r="2" spans="1:10" ht="39" customHeight="1" thickBot="1" x14ac:dyDescent="0.4">
      <c r="B2" s="111" t="str">
        <f>IF('Hauptseite - Main page'!$E$4="Deutsch",G2,IF('Hauptseite - Main page'!$E$4="English",H2))</f>
        <v xml:space="preserve">6. Datenschutz </v>
      </c>
      <c r="C2" s="112"/>
      <c r="D2" s="112"/>
      <c r="E2" s="110"/>
      <c r="G2" s="22" t="s">
        <v>155</v>
      </c>
      <c r="H2" s="22" t="s">
        <v>156</v>
      </c>
    </row>
    <row r="3" spans="1:10" ht="8.15" customHeight="1" thickBot="1" x14ac:dyDescent="0.4"/>
    <row r="4" spans="1:10" ht="45" customHeight="1" x14ac:dyDescent="0.35">
      <c r="B4" s="32"/>
      <c r="C4" s="39" t="str">
        <f>IF('Hauptseite - Main page'!$E$4="Deutsch",G4,IF('Hauptseite - Main page'!$E$4="English",H4))</f>
        <v>Mit "Ja" bestätige ich, dass ich die Datenschutzerklärung auf dem folgenden Tabellenblatt zur Kenntnis genommen habe.</v>
      </c>
      <c r="D4" s="159" t="s">
        <v>3</v>
      </c>
      <c r="E4" s="160"/>
      <c r="G4" s="22" t="s">
        <v>129</v>
      </c>
      <c r="H4" s="66" t="s">
        <v>130</v>
      </c>
      <c r="I4" s="26">
        <f>IF(OR(ISBLANK(D4),D4="Bitte auswählen / Please select"),0,1)</f>
        <v>0</v>
      </c>
    </row>
    <row r="5" spans="1:10" ht="112.5" customHeight="1" x14ac:dyDescent="0.35">
      <c r="B5" s="27"/>
      <c r="C5" s="30" t="str">
        <f>IF('Hauptseite - Main page'!$E$4="Deutsch",G5,IF('Hauptseite - Main page'!$E$4="English",H5))</f>
        <v xml:space="preserve">Mit "Ja" versichere ich, alle Angaben in diesem Formular wahrheitsgemäß gemacht zu haben, und verpflichte mich, jede Abweichung zu den gemachten Angaben unverzüglich mitzuteilen. Ich versichere, dass ich die im Formular genannten Personen, die an der Unternehmensgründung beteiligt sind, über den Inhalt dieses Formulars informiert habe und ihr Einverständnis eingeholt habe. </v>
      </c>
      <c r="D5" s="141" t="s">
        <v>3</v>
      </c>
      <c r="E5" s="142"/>
      <c r="G5" s="22" t="s">
        <v>131</v>
      </c>
      <c r="H5" s="66" t="s">
        <v>132</v>
      </c>
      <c r="I5" s="26">
        <f>IF(OR(ISBLANK(D5),D5="Bitte auswählen / Please select"),0,1)</f>
        <v>0</v>
      </c>
    </row>
    <row r="6" spans="1:10" ht="51" customHeight="1" thickBot="1" x14ac:dyDescent="0.4">
      <c r="B6" s="40"/>
      <c r="C6" s="38" t="str">
        <f>IF('Hauptseite - Main page'!$E$4="Deutsch",G6,IF('Hauptseite - Main page'!$E$4="English",H6))</f>
        <v>Außerdem versichere ich mit "Ja", dass das im Bewerbungsformular beschriebene Unternehmen entweder noch nicht gegründet ist oder dass es bereits gegründet ist, sich aber noch in der Anfangsphase der Entwicklung befindet.</v>
      </c>
      <c r="D6" s="161" t="s">
        <v>3</v>
      </c>
      <c r="E6" s="162"/>
      <c r="G6" s="22" t="s">
        <v>232</v>
      </c>
      <c r="H6" s="66" t="s">
        <v>233</v>
      </c>
      <c r="I6" s="26">
        <f>IF(OR(ISBLANK(D6),D6="Bitte auswählen / Please select"),0,1)</f>
        <v>0</v>
      </c>
    </row>
    <row r="7" spans="1:10" ht="21" customHeight="1" x14ac:dyDescent="0.35"/>
    <row r="8" spans="1:10" ht="31.25" customHeight="1" thickBot="1" x14ac:dyDescent="0.4">
      <c r="B8" s="164"/>
      <c r="C8" s="164"/>
    </row>
    <row r="9" spans="1:10" ht="31.25" customHeight="1" thickTop="1" x14ac:dyDescent="0.35">
      <c r="B9" s="163" t="str">
        <f>IF('Hauptseite - Main page'!$E$4="Deutsch",G9,IF('Hauptseite - Main page'!$E$4="English",H9))</f>
        <v>Digitale Unterschrift (Bitte fügen Sie hier Ihre Unterschrift z.B. als Scan ein)</v>
      </c>
      <c r="C9" s="163"/>
      <c r="G9" s="22" t="s">
        <v>192</v>
      </c>
      <c r="H9" s="22" t="s">
        <v>146</v>
      </c>
    </row>
    <row r="10" spans="1:10" ht="31.5" customHeight="1" thickBot="1" x14ac:dyDescent="0.4"/>
    <row r="11" spans="1:10" ht="17.75" customHeight="1" thickBot="1" x14ac:dyDescent="0.4">
      <c r="B11" s="116" t="s">
        <v>150</v>
      </c>
      <c r="C11" s="157"/>
      <c r="D11" s="157"/>
      <c r="E11" s="158"/>
    </row>
    <row r="12" spans="1:10" ht="50" customHeight="1" thickBot="1" x14ac:dyDescent="0.4">
      <c r="B12" s="128" t="str">
        <f>IF(AND('Hauptseite - Main page'!$E$4="Deutsch",$J$24=3),$L$24,IF(AND('Hauptseite - Main page'!$E$4="English",$J$24=3),$L$25,IF(AND('Hauptseite - Main page'!$E$4="Deutsch",$J$24=0),$L$28,IF(AND('Hauptseite - Main page'!$E$4="English",$J$24=0),$L$29,IF(AND('Hauptseite - Main page'!$E$4="Deutsch",$J$24&gt;0,$J$24&lt;3),$L$26,IF(AND('Hauptseite - Main page'!$E$4="English",$J$24&gt;0,$J$24&lt;3),$L$27))))))</f>
        <v xml:space="preserve">Bitte füllen Sie alle Felder aus. Bei Fragen wenden Sie sich bitte an business-ideas@giz.de!
</v>
      </c>
      <c r="C12" s="129"/>
      <c r="D12" s="129"/>
      <c r="E12" s="130"/>
    </row>
    <row r="22" spans="10:12" x14ac:dyDescent="0.35">
      <c r="L22" s="84"/>
    </row>
    <row r="23" spans="10:12" x14ac:dyDescent="0.35">
      <c r="L23" s="84"/>
    </row>
    <row r="24" spans="10:12" ht="43.5" x14ac:dyDescent="0.35">
      <c r="J24" s="31">
        <f>SUM(I3:I10)</f>
        <v>0</v>
      </c>
      <c r="L24" s="60" t="s">
        <v>170</v>
      </c>
    </row>
    <row r="25" spans="10:12" x14ac:dyDescent="0.35">
      <c r="L25" s="60" t="s">
        <v>171</v>
      </c>
    </row>
    <row r="26" spans="10:12" ht="29" x14ac:dyDescent="0.35">
      <c r="L26" s="60" t="s">
        <v>172</v>
      </c>
    </row>
    <row r="27" spans="10:12" x14ac:dyDescent="0.35">
      <c r="L27" s="60" t="s">
        <v>173</v>
      </c>
    </row>
    <row r="28" spans="10:12" ht="29" x14ac:dyDescent="0.35">
      <c r="L28" s="60" t="s">
        <v>174</v>
      </c>
    </row>
    <row r="29" spans="10:12" x14ac:dyDescent="0.35">
      <c r="L29" s="60" t="s">
        <v>175</v>
      </c>
    </row>
  </sheetData>
  <sheetProtection algorithmName="SHA-512" hashValue="86eUhhMMGkiU/slr+zSV5CWScSgLVm4QlRA9x9h5ywDR+15SjJuHbnpnxvku2JKNKNZpqKETBX6kVTqwJrGbDg==" saltValue="eaiKCd1JjHw2rrxIipK1jA==" spinCount="100000" sheet="1" formatRows="0" selectLockedCells="1"/>
  <customSheetViews>
    <customSheetView guid="{DF329F70-7102-4187-8CBD-6C86BFB362B3}" scale="80" showGridLines="0" showRowCol="0" hiddenColumns="1">
      <selection activeCell="B10" sqref="B10:E10"/>
      <pageMargins left="0" right="0" top="0" bottom="0" header="0" footer="0"/>
      <pageSetup orientation="portrait"/>
    </customSheetView>
    <customSheetView guid="{9FD75036-715D-0745-AD34-C71BC9935E09}" scale="160" showGridLines="0" showRowCol="0" hiddenColumns="1">
      <selection activeCell="C6" sqref="C6"/>
      <pageMargins left="0" right="0" top="0" bottom="0" header="0" footer="0"/>
      <pageSetup orientation="portrait"/>
    </customSheetView>
    <customSheetView guid="{6D76AA90-59FB-4BD9-9A1E-E9B2DD21DE5A}" scale="80" showGridLines="0" showRowCol="0" hiddenColumns="1">
      <selection activeCell="B10" sqref="B10:E10"/>
      <pageMargins left="0" right="0" top="0" bottom="0" header="0" footer="0"/>
      <pageSetup orientation="portrait"/>
    </customSheetView>
    <customSheetView guid="{E79C27B0-967A-4733-8E7B-92BBFA585B51}" scale="80" showGridLines="0">
      <selection activeCell="D4" sqref="D4:E4"/>
      <pageMargins left="0" right="0" top="0" bottom="0" header="0" footer="0"/>
      <pageSetup orientation="portrait"/>
    </customSheetView>
  </customSheetViews>
  <mergeCells count="8">
    <mergeCell ref="B11:E11"/>
    <mergeCell ref="B12:E12"/>
    <mergeCell ref="B2:E2"/>
    <mergeCell ref="D4:E4"/>
    <mergeCell ref="D6:E6"/>
    <mergeCell ref="D5:E5"/>
    <mergeCell ref="B9:C9"/>
    <mergeCell ref="B8:C8"/>
  </mergeCells>
  <conditionalFormatting sqref="B12">
    <cfRule type="cellIs" dxfId="5" priority="7" stopIfTrue="1" operator="equal">
      <formula>$L$25</formula>
    </cfRule>
  </conditionalFormatting>
  <conditionalFormatting sqref="B12:E12">
    <cfRule type="cellIs" dxfId="4" priority="1" operator="equal">
      <formula>$L$29</formula>
    </cfRule>
    <cfRule type="cellIs" dxfId="3" priority="2" operator="equal">
      <formula>$L$27</formula>
    </cfRule>
    <cfRule type="cellIs" dxfId="2" priority="3" operator="equal">
      <formula>$L$28</formula>
    </cfRule>
    <cfRule type="cellIs" dxfId="1" priority="4" operator="equal">
      <formula>$L$26</formula>
    </cfRule>
    <cfRule type="cellIs" dxfId="0" priority="5" operator="equal">
      <formula>$L$24</formula>
    </cfRule>
  </conditionalFormatting>
  <dataValidations count="2">
    <dataValidation allowBlank="1" showInputMessage="1" showErrorMessage="1" prompt="In welchem Land würde Ihr Projekt durchgeführt werden?_x000a__x000a_In which country would your project be carried out?" sqref="B4" xr:uid="{00000000-0002-0000-0900-000000000000}"/>
    <dataValidation allowBlank="1" showErrorMessage="1" sqref="C4:C6" xr:uid="{00000000-0002-0000-0900-000001000000}"/>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863092-9273-4CC1-83C5-C5D7BD3738E5}">
          <x14:formula1>
            <xm:f>Listen!$C$3:$C$5</xm:f>
          </x14:formula1>
          <xm:sqref>D4:E6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O34"/>
  <sheetViews>
    <sheetView showGridLines="0" showRowColHeaders="0" zoomScale="87" zoomScaleNormal="87" zoomScalePageLayoutView="72" workbookViewId="0">
      <selection activeCell="D3" sqref="D3"/>
    </sheetView>
  </sheetViews>
  <sheetFormatPr baseColWidth="10" defaultColWidth="11.453125" defaultRowHeight="14.5" x14ac:dyDescent="0.35"/>
  <cols>
    <col min="1" max="1" width="3.36328125" style="2" customWidth="1"/>
    <col min="2" max="2" width="149.6328125" style="2" customWidth="1"/>
    <col min="3" max="3" width="2.453125" style="2" customWidth="1"/>
    <col min="4" max="4" width="86" style="2" customWidth="1"/>
    <col min="5" max="5" width="11.453125" style="2"/>
    <col min="6" max="6" width="0" style="2" hidden="1" customWidth="1"/>
    <col min="7" max="8" width="11.453125" style="2" hidden="1" customWidth="1"/>
    <col min="9" max="9" width="138.6328125" style="2" hidden="1" customWidth="1"/>
    <col min="10" max="10" width="11.453125" style="2" hidden="1" customWidth="1"/>
    <col min="11" max="11" width="85.36328125" style="2" hidden="1" customWidth="1"/>
    <col min="12" max="12" width="11.453125" style="2" hidden="1" customWidth="1"/>
    <col min="13" max="13" width="142.453125" style="2" hidden="1" customWidth="1"/>
    <col min="14" max="14" width="11.453125" style="2" hidden="1" customWidth="1"/>
    <col min="15" max="15" width="83.54296875" style="2" hidden="1" customWidth="1"/>
    <col min="16" max="16384" width="11.453125" style="2"/>
  </cols>
  <sheetData>
    <row r="1" spans="1:15" s="1" customFormat="1" thickBot="1" x14ac:dyDescent="0.4">
      <c r="A1" s="6"/>
      <c r="H1" s="8">
        <f>IF(I20=3,2,IF(I20=0,0,1))</f>
        <v>0</v>
      </c>
    </row>
    <row r="2" spans="1:15" ht="409.5" customHeight="1" thickBot="1" x14ac:dyDescent="0.4">
      <c r="B2" s="11" t="str">
        <f>IF('Hauptseite - Main page'!$E$4="Deutsch",I2,IF('Hauptseite - Main page'!$E$4="English",M2))</f>
        <v xml:space="preserve">Datenschutzerklärung  zur Speicherung und Nutzung persönlicher Daten durch die GIZ in Eschborn für Teilnehmer am Business Plan Contest von „Geschäftsideen für Entwicklung“ des Programms „Migration &amp; Diaspora“
Da der Schutz der persönlichen Daten für die GIZ sehr wichtig ist, teilen wir Ihnen hier mit, welche Ihrer persönlichen Daten gespeichert und wofür sie verwendet werden.
Verantwortliche Stelle für die Datenverarbeitung ist die Deutsche Gesellschaft für Internationale Zusammenarbeit (GIZ) GmbH. 
Sitz der Gesellschaft: Dag-Hammarskjöld-Weg 1 – 5, 65760 Eschborn; E-mail: business-ideas@giz.de 
•	 Die im Rahmen der Bewerbung angegebenen persönlichen Daten (im Bewerbungsformular sowie dem Lebenslauf), die zum Zwecke der Durchführung des Bewerbungsverfahrens und der Vertragserstellung für das Förderangebot von „Geschäftsideen für Entwicklung“, einem Angebot des Programms „Migration &amp; Diaspora“, erforderlich sind, werden auf Servern der GIZ gespeichert.
•	 Die Daten werden ausschließlich zum Zweck der Auswahl und der Begleitung im Gründungsprozess in der Förderphase verwendet.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nicht für Werbezwecke genutzt.
•	 Die GIZ sichert die Daten durch geeignete technische und organisatorische Maßnahmen gegen unbeabsichtigte oder beabsichtigte Verfälschung, Zerstörung, Verlust oder Zugang durch Unbefugte. Der Zugang zu den persönlichen Daten ist auf die Mitarbeiter der GIZ innerhalb des Programms „Migration &amp; Diaspora“ beschränkt sowie auf die für das individuelle Gründungscoaching beauftragten Dienstleister, die diese Daten gemäß oben genannter Zwecke verarbeiten müssen und ordnungsgemäß und vertraulich damit umgehen.
•	 Die im Bewerbungs- und Vertragserstellungsprozess bereitgestellten nicht-personenbezogenen und personenbezogenen Daten werden sowohl zum Zwecke der Vertragserstellung für das Förderangebot von „Geschäftsideen für Entwicklung“, für Prozesse im Rahmen der Gründungsbegleitung und für die Organisation von Veranstaltungen während der Förderphase an Dritte weitergegeben. Dies betrifft das beauftragende Bundesministerium für wirtschaftliche Zusammenarbeit und Entwicklung (BMZ) sowie nachgeordnete Institutionen und durch die GIZ beauftragte Dienstleister, die für das individuelle Gründungscoaching zuständig sind.
•	 Weiterhin werden die erhobenen personenbezogenen Daten (Namen der Teilnehmer) im Rahmen der oben genannten Zwecke zur weiteren Verarbeitung an Hotels und Veranstaltungsagenturen weitergeleitet. </v>
      </c>
      <c r="C2" s="12"/>
      <c r="D2" s="11" t="str">
        <f>IF('Hauptseite - Main page'!$E$4="Deutsch",K2,IF('Hauptseite - Main page'!$E$4="English",O2))</f>
        <v xml:space="preserve">Rechte des Betroffenen: Auskunft, Berichtigung, Löschung oder Einschränkung der Verarbeitung, Widerspruchsrecht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"Geschäftsideen für Entwicklung" nicht mehr möglich ist. 
Sie können den Widerspruch entweder postalisch [Deutsche Gesellschaft für Internationale Zusammenarbeit (GIZ) GmbH, Dag-Hammarskjöld-Weg 1-5, 65760 Eschborn] oder per E-Mail [business-ideas@giz.de]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der Datenschutzbeauftragte der GIZ, Herr Jürgen Endress [datenschutzbeauftragter@giz.de, Tel. +49 6196 79-2115] zur Verfügung. </v>
      </c>
      <c r="I2" s="11" t="s">
        <v>133</v>
      </c>
      <c r="K2" s="11" t="s">
        <v>134</v>
      </c>
      <c r="M2" s="68" t="s">
        <v>148</v>
      </c>
      <c r="O2" s="56" t="s">
        <v>149</v>
      </c>
    </row>
    <row r="3" spans="1:15" ht="218.25" customHeight="1" x14ac:dyDescent="0.35">
      <c r="B3" s="4"/>
      <c r="C3" s="4"/>
      <c r="D3" s="4"/>
    </row>
    <row r="34" spans="2:2" x14ac:dyDescent="0.35">
      <c r="B34" s="3"/>
    </row>
  </sheetData>
  <sheetProtection algorithmName="SHA-512" hashValue="gEx5MkKdZFhlB30EaeUlcjjQ6fVMCDb45xZAPei0wWaAr+KcXOH76yTW9xILt+P0Ru3mJJjDE08CyhlCh6LsWA==" saltValue="EjsUHcDO1Etl3TubtODn4w==" spinCount="100000" sheet="1" objects="1" scenarios="1" selectLockedCells="1" selectUnlockedCells="1"/>
  <customSheetViews>
    <customSheetView guid="{DF329F70-7102-4187-8CBD-6C86BFB362B3}" scale="72" showRowCol="0" hiddenColumns="1">
      <selection activeCell="B2" sqref="B2"/>
      <pageMargins left="0" right="0" top="0" bottom="0" header="0" footer="0"/>
      <pageSetup orientation="portrait" horizontalDpi="300" verticalDpi="300"/>
    </customSheetView>
    <customSheetView guid="{9FD75036-715D-0745-AD34-C71BC9935E09}" scale="130" topLeftCell="B1">
      <selection activeCell="B2" sqref="B2"/>
      <pageMargins left="0" right="0" top="0" bottom="0" header="0" footer="0"/>
      <pageSetup orientation="portrait" horizontalDpi="300" verticalDpi="300"/>
    </customSheetView>
    <customSheetView guid="{6D76AA90-59FB-4BD9-9A1E-E9B2DD21DE5A}" scale="72" showRowCol="0" hiddenColumns="1">
      <selection activeCell="B2" sqref="B2"/>
      <pageMargins left="0" right="0" top="0" bottom="0" header="0" footer="0"/>
      <pageSetup orientation="portrait" horizontalDpi="300" verticalDpi="300"/>
    </customSheetView>
    <customSheetView guid="{E79C27B0-967A-4733-8E7B-92BBFA585B51}" scale="66" showRowCol="0" hiddenColumns="1">
      <selection activeCell="H1" sqref="H1:H65536"/>
      <pageMargins left="0" right="0" top="0" bottom="0" header="0" footer="0"/>
      <pageSetup orientation="portrait" horizontalDpi="300" verticalDpi="300"/>
    </customSheetView>
  </customSheetViews>
  <pageMargins left="0.7" right="0.7" top="0.78740157499999996" bottom="0.78740157499999996" header="0.3" footer="0.3"/>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K33"/>
  <sheetViews>
    <sheetView topLeftCell="C1" zoomScale="125" zoomScaleNormal="115" workbookViewId="0">
      <selection activeCell="D14" sqref="D14"/>
    </sheetView>
  </sheetViews>
  <sheetFormatPr baseColWidth="10" defaultColWidth="11.453125" defaultRowHeight="14.5" x14ac:dyDescent="0.35"/>
  <cols>
    <col min="1" max="1" width="25" customWidth="1"/>
    <col min="2" max="2" width="27" customWidth="1"/>
    <col min="3" max="3" width="31.54296875" customWidth="1"/>
    <col min="4" max="4" width="49.36328125" bestFit="1" customWidth="1"/>
    <col min="5" max="5" width="63.36328125" bestFit="1" customWidth="1"/>
    <col min="6" max="6" width="38.54296875" style="9" customWidth="1"/>
    <col min="7" max="7" width="33.6328125" customWidth="1"/>
    <col min="8" max="8" width="14.36328125" bestFit="1" customWidth="1"/>
    <col min="9" max="9" width="28.6328125" customWidth="1"/>
  </cols>
  <sheetData>
    <row r="1" spans="1:11" ht="18.5" x14ac:dyDescent="0.45">
      <c r="A1" t="s">
        <v>0</v>
      </c>
      <c r="B1" t="s">
        <v>1</v>
      </c>
      <c r="D1" t="s">
        <v>2</v>
      </c>
      <c r="E1" t="s">
        <v>3</v>
      </c>
      <c r="F1" t="s">
        <v>3</v>
      </c>
      <c r="G1" t="s">
        <v>3</v>
      </c>
      <c r="H1" s="61" t="s">
        <v>4</v>
      </c>
    </row>
    <row r="2" spans="1:11" ht="18.5" x14ac:dyDescent="0.45">
      <c r="E2" t="s">
        <v>5</v>
      </c>
      <c r="F2" s="9">
        <v>1</v>
      </c>
      <c r="G2" t="s">
        <v>6</v>
      </c>
      <c r="H2" s="61" t="s">
        <v>7</v>
      </c>
      <c r="K2" s="7"/>
    </row>
    <row r="3" spans="1:11" x14ac:dyDescent="0.35">
      <c r="A3" t="s">
        <v>3</v>
      </c>
      <c r="B3" t="s">
        <v>3</v>
      </c>
      <c r="C3" t="s">
        <v>3</v>
      </c>
      <c r="D3" t="s">
        <v>3</v>
      </c>
      <c r="E3" t="s">
        <v>8</v>
      </c>
      <c r="F3" s="9">
        <v>2</v>
      </c>
      <c r="G3" t="s">
        <v>190</v>
      </c>
      <c r="K3" s="7"/>
    </row>
    <row r="4" spans="1:11" ht="28.5" customHeight="1" x14ac:dyDescent="0.35">
      <c r="A4" t="s">
        <v>9</v>
      </c>
      <c r="B4" t="s">
        <v>10</v>
      </c>
      <c r="C4" t="s">
        <v>11</v>
      </c>
      <c r="D4" t="s">
        <v>12</v>
      </c>
      <c r="E4" t="s">
        <v>13</v>
      </c>
      <c r="F4" s="9">
        <v>3</v>
      </c>
      <c r="G4" t="s">
        <v>14</v>
      </c>
    </row>
    <row r="5" spans="1:11" x14ac:dyDescent="0.35">
      <c r="A5" t="s">
        <v>15</v>
      </c>
      <c r="B5" t="s">
        <v>16</v>
      </c>
      <c r="C5" t="s">
        <v>17</v>
      </c>
      <c r="D5" t="s">
        <v>18</v>
      </c>
      <c r="E5" t="s">
        <v>19</v>
      </c>
      <c r="F5" s="9">
        <v>4</v>
      </c>
      <c r="G5" t="s">
        <v>20</v>
      </c>
    </row>
    <row r="6" spans="1:11" x14ac:dyDescent="0.35">
      <c r="A6" t="s">
        <v>21</v>
      </c>
      <c r="B6" t="s">
        <v>22</v>
      </c>
      <c r="C6" t="s">
        <v>23</v>
      </c>
      <c r="D6" t="s">
        <v>24</v>
      </c>
      <c r="E6" t="s">
        <v>25</v>
      </c>
      <c r="F6" s="9">
        <v>5</v>
      </c>
    </row>
    <row r="7" spans="1:11" x14ac:dyDescent="0.35">
      <c r="B7" t="s">
        <v>113</v>
      </c>
      <c r="D7" t="s">
        <v>26</v>
      </c>
      <c r="E7" t="s">
        <v>27</v>
      </c>
      <c r="F7" s="9">
        <v>6</v>
      </c>
    </row>
    <row r="8" spans="1:11" x14ac:dyDescent="0.35">
      <c r="B8" t="s">
        <v>94</v>
      </c>
      <c r="D8" t="s">
        <v>28</v>
      </c>
      <c r="E8" t="s">
        <v>29</v>
      </c>
      <c r="F8" s="9">
        <v>7</v>
      </c>
    </row>
    <row r="9" spans="1:11" x14ac:dyDescent="0.35">
      <c r="B9" t="s">
        <v>30</v>
      </c>
      <c r="D9" t="s">
        <v>226</v>
      </c>
      <c r="E9" t="s">
        <v>31</v>
      </c>
      <c r="F9" s="9">
        <v>8</v>
      </c>
      <c r="I9" s="59"/>
    </row>
    <row r="10" spans="1:11" x14ac:dyDescent="0.35">
      <c r="B10" t="s">
        <v>32</v>
      </c>
      <c r="D10" t="s">
        <v>33</v>
      </c>
      <c r="E10" t="s">
        <v>34</v>
      </c>
      <c r="F10" s="9">
        <v>9</v>
      </c>
    </row>
    <row r="11" spans="1:11" x14ac:dyDescent="0.35">
      <c r="B11" t="s">
        <v>152</v>
      </c>
      <c r="D11" t="s">
        <v>35</v>
      </c>
      <c r="E11" t="s">
        <v>36</v>
      </c>
      <c r="I11" s="59"/>
    </row>
    <row r="12" spans="1:11" x14ac:dyDescent="0.35">
      <c r="D12" t="s">
        <v>37</v>
      </c>
      <c r="E12" t="s">
        <v>38</v>
      </c>
    </row>
    <row r="13" spans="1:11" x14ac:dyDescent="0.35">
      <c r="D13" t="s">
        <v>227</v>
      </c>
      <c r="E13" t="s">
        <v>39</v>
      </c>
      <c r="I13" s="59"/>
    </row>
    <row r="14" spans="1:11" x14ac:dyDescent="0.35">
      <c r="D14" t="s">
        <v>40</v>
      </c>
      <c r="E14" t="s">
        <v>41</v>
      </c>
    </row>
    <row r="15" spans="1:11" x14ac:dyDescent="0.35">
      <c r="D15" t="s">
        <v>42</v>
      </c>
      <c r="I15" s="59"/>
    </row>
    <row r="16" spans="1:11" x14ac:dyDescent="0.35">
      <c r="D16" t="s">
        <v>43</v>
      </c>
    </row>
    <row r="17" spans="4:9" x14ac:dyDescent="0.35">
      <c r="D17" t="s">
        <v>44</v>
      </c>
      <c r="I17" s="59"/>
    </row>
    <row r="18" spans="4:9" x14ac:dyDescent="0.35">
      <c r="D18" t="s">
        <v>45</v>
      </c>
    </row>
    <row r="19" spans="4:9" x14ac:dyDescent="0.35">
      <c r="D19" t="s">
        <v>222</v>
      </c>
      <c r="I19" s="59"/>
    </row>
    <row r="20" spans="4:9" x14ac:dyDescent="0.35">
      <c r="D20" t="s">
        <v>223</v>
      </c>
    </row>
    <row r="21" spans="4:9" x14ac:dyDescent="0.35">
      <c r="I21" s="59"/>
    </row>
    <row r="23" spans="4:9" x14ac:dyDescent="0.35">
      <c r="I23" s="59"/>
    </row>
    <row r="25" spans="4:9" x14ac:dyDescent="0.35">
      <c r="I25" s="59"/>
    </row>
    <row r="27" spans="4:9" x14ac:dyDescent="0.35">
      <c r="I27" s="59"/>
    </row>
    <row r="29" spans="4:9" x14ac:dyDescent="0.35">
      <c r="I29" s="59"/>
    </row>
    <row r="31" spans="4:9" x14ac:dyDescent="0.35">
      <c r="I31" s="59"/>
    </row>
    <row r="33" spans="9:9" x14ac:dyDescent="0.35">
      <c r="I33" s="59"/>
    </row>
  </sheetData>
  <customSheetViews>
    <customSheetView guid="{DF329F70-7102-4187-8CBD-6C86BFB362B3}" state="hidden" topLeftCell="A3">
      <selection activeCell="A7" sqref="A7"/>
      <pageMargins left="0" right="0" top="0" bottom="0" header="0" footer="0"/>
    </customSheetView>
    <customSheetView guid="{9FD75036-715D-0745-AD34-C71BC9935E09}" state="hidden" topLeftCell="A3">
      <selection activeCell="A7" sqref="A7"/>
      <pageMargins left="0" right="0" top="0" bottom="0" header="0" footer="0"/>
    </customSheetView>
    <customSheetView guid="{6D76AA90-59FB-4BD9-9A1E-E9B2DD21DE5A}" state="hidden" topLeftCell="A3">
      <selection activeCell="A7" sqref="A7"/>
      <pageMargins left="0" right="0" top="0" bottom="0" header="0" footer="0"/>
    </customSheetView>
    <customSheetView guid="{E79C27B0-967A-4733-8E7B-92BBFA585B51}" scale="54">
      <selection activeCell="G12" sqref="G12"/>
      <pageMargins left="0" right="0" top="0" bottom="0" header="0" footer="0"/>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M2"/>
  <sheetViews>
    <sheetView zoomScale="59" workbookViewId="0">
      <selection activeCell="K2" sqref="K2"/>
    </sheetView>
  </sheetViews>
  <sheetFormatPr baseColWidth="10" defaultColWidth="11.453125" defaultRowHeight="14.5" x14ac:dyDescent="0.35"/>
  <cols>
    <col min="1" max="1" width="10.6328125" style="10" bestFit="1" customWidth="1"/>
    <col min="2" max="2" width="12.90625" style="10" bestFit="1" customWidth="1"/>
    <col min="3" max="3" width="12" style="10" bestFit="1" customWidth="1"/>
    <col min="4" max="4" width="28.54296875" style="10" customWidth="1"/>
    <col min="5" max="5" width="7.453125" style="10" bestFit="1" customWidth="1"/>
    <col min="6" max="6" width="25" style="10" customWidth="1"/>
    <col min="7" max="7" width="26.36328125" style="10" bestFit="1" customWidth="1"/>
    <col min="8" max="8" width="45.08984375" style="10" customWidth="1"/>
    <col min="9" max="9" width="31.90625" style="10" customWidth="1"/>
    <col min="10" max="10" width="18.36328125" style="10" customWidth="1"/>
    <col min="11" max="11" width="21.1796875" style="10" customWidth="1"/>
    <col min="12" max="12" width="19.90625" style="10" customWidth="1"/>
    <col min="13" max="13" width="6.453125" style="10" hidden="1" customWidth="1"/>
    <col min="14" max="14" width="6.453125" style="10" customWidth="1"/>
    <col min="15" max="16384" width="11.453125" style="10"/>
  </cols>
  <sheetData>
    <row r="1" spans="1:13" ht="21" x14ac:dyDescent="0.5">
      <c r="A1" s="85" t="s">
        <v>0</v>
      </c>
      <c r="B1" s="85" t="s">
        <v>181</v>
      </c>
      <c r="C1" s="85" t="s">
        <v>135</v>
      </c>
      <c r="D1" s="85" t="s">
        <v>136</v>
      </c>
      <c r="E1" s="85" t="s">
        <v>137</v>
      </c>
      <c r="F1" s="85" t="s">
        <v>138</v>
      </c>
      <c r="G1" s="85" t="s">
        <v>182</v>
      </c>
      <c r="H1" s="85" t="s">
        <v>183</v>
      </c>
      <c r="I1" s="85" t="s">
        <v>139</v>
      </c>
      <c r="J1" s="85" t="s">
        <v>140</v>
      </c>
      <c r="K1" s="85" t="s">
        <v>184</v>
      </c>
      <c r="L1" s="85" t="s">
        <v>185</v>
      </c>
    </row>
    <row r="2" spans="1:13" ht="105.65" customHeight="1" x14ac:dyDescent="0.35">
      <c r="A2" s="86" t="str">
        <f>'1'!D5</f>
        <v>Bitte auswählen / Please select</v>
      </c>
      <c r="B2" s="86">
        <f>'1'!D6</f>
        <v>0</v>
      </c>
      <c r="C2" s="86">
        <f>'1'!D7</f>
        <v>0</v>
      </c>
      <c r="D2" s="86">
        <f>'1'!D15</f>
        <v>0</v>
      </c>
      <c r="E2" s="86">
        <f>'1'!D10</f>
        <v>0</v>
      </c>
      <c r="F2" s="86" t="str">
        <f>'2'!D7</f>
        <v>Bitte auswählen / Please select</v>
      </c>
      <c r="G2" s="86">
        <f>'2'!D6</f>
        <v>0</v>
      </c>
      <c r="H2" s="86">
        <f>'2'!B5</f>
        <v>0</v>
      </c>
      <c r="I2" s="87" t="str">
        <f>'3'!D6</f>
        <v>Bitte auswählen / Please select</v>
      </c>
      <c r="J2" s="88">
        <f>'3'!D10</f>
        <v>0</v>
      </c>
      <c r="K2" s="86">
        <f>'3'!D9</f>
        <v>0</v>
      </c>
      <c r="L2" s="86" cm="1">
        <f t="array" ref="L2:M2">'3'!D8:E8</f>
        <v>0</v>
      </c>
      <c r="M2" s="10">
        <v>0</v>
      </c>
    </row>
  </sheetData>
  <customSheetViews>
    <customSheetView guid="{DF329F70-7102-4187-8CBD-6C86BFB362B3}" scale="59" state="hidden">
      <selection activeCell="C2" sqref="C2"/>
      <pageMargins left="0" right="0" top="0" bottom="0" header="0" footer="0"/>
    </customSheetView>
    <customSheetView guid="{9FD75036-715D-0745-AD34-C71BC9935E09}" scale="59" state="hidden">
      <selection activeCell="C2" sqref="C2"/>
      <pageMargins left="0" right="0" top="0" bottom="0" header="0" footer="0"/>
    </customSheetView>
    <customSheetView guid="{6D76AA90-59FB-4BD9-9A1E-E9B2DD21DE5A}" scale="59" state="hidden">
      <selection activeCell="C2" sqref="C2"/>
      <pageMargins left="0" right="0" top="0" bottom="0" header="0" footer="0"/>
    </customSheetView>
    <customSheetView guid="{E79C27B0-967A-4733-8E7B-92BBFA585B51}" scale="59" state="hidden">
      <selection activeCell="C2" sqref="C2"/>
      <pageMargins left="0" right="0" top="0" bottom="0" header="0" footer="0"/>
    </customSheetView>
  </customSheetViews>
  <pageMargins left="0.7" right="0.7" top="0.78740157499999996" bottom="0.78740157499999996"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1AD1A203BC2248A0A06CA550A34B3E" ma:contentTypeVersion="4" ma:contentTypeDescription="Ein neues Dokument erstellen." ma:contentTypeScope="" ma:versionID="bb46b13da808580888effbc3299c42aa">
  <xsd:schema xmlns:xsd="http://www.w3.org/2001/XMLSchema" xmlns:xs="http://www.w3.org/2001/XMLSchema" xmlns:p="http://schemas.microsoft.com/office/2006/metadata/properties" xmlns:ns2="b0314a32-a818-4a18-8dac-1b8eca28b9a0" xmlns:ns3="9c81817c-6936-4a90-8cde-80c59c0fcea1" targetNamespace="http://schemas.microsoft.com/office/2006/metadata/properties" ma:root="true" ma:fieldsID="8324eb718f7fa87c5356b643ff3bca0d" ns2:_="" ns3:_="">
    <xsd:import namespace="b0314a32-a818-4a18-8dac-1b8eca28b9a0"/>
    <xsd:import namespace="9c81817c-6936-4a90-8cde-80c59c0fce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14a32-a818-4a18-8dac-1b8eca28b9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1817c-6936-4a90-8cde-80c59c0fcea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93B95-1BEB-4EAE-B0CA-13E066DE4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14a32-a818-4a18-8dac-1b8eca28b9a0"/>
    <ds:schemaRef ds:uri="9c81817c-6936-4a90-8cde-80c59c0fc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BAEFF-41F5-4EEC-AC5B-8F33C3E8093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732CCC-FF3B-4F99-8765-525F38FD4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Hauptseite - Main page</vt:lpstr>
      <vt:lpstr>Übersicht - Overview</vt:lpstr>
      <vt:lpstr>1</vt:lpstr>
      <vt:lpstr>2</vt:lpstr>
      <vt:lpstr>3</vt:lpstr>
      <vt:lpstr>4</vt:lpstr>
      <vt:lpstr>5</vt:lpstr>
      <vt:lpstr>6</vt:lpstr>
      <vt:lpstr>Datenschutz - Data protection</vt:lpstr>
      <vt:lpstr>Listen</vt:lpstr>
      <vt:lpstr>Daten</vt:lpstr>
      <vt:lpstr>'1'!Text4</vt:lpstr>
      <vt:lpstr>'2'!Text4</vt:lpstr>
      <vt:lpstr>'3'!Text4</vt:lpstr>
      <vt:lpstr>'4'!Text4</vt:lpstr>
      <vt:lpstr>'5'!Text4</vt:lpstr>
      <vt:lpstr>'6'!Text4</vt:lpstr>
      <vt:lpstr>'1'!Text7</vt:lpstr>
      <vt:lpstr>'2'!Text7</vt:lpstr>
      <vt:lpstr>'3'!Text7</vt:lpstr>
      <vt:lpstr>'4'!Text7</vt:lpstr>
      <vt:lpstr>'5'!Text7</vt:lpstr>
      <vt:lpstr>'6'!Text7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Siegfried Tangermann</dc:creator>
  <cp:keywords/>
  <dc:description/>
  <cp:lastModifiedBy>Samba, Anne GIZ</cp:lastModifiedBy>
  <cp:revision/>
  <dcterms:created xsi:type="dcterms:W3CDTF">2020-11-26T19:01:41Z</dcterms:created>
  <dcterms:modified xsi:type="dcterms:W3CDTF">2023-07-11T09:30:58Z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0x010100FE1AD1A203BC2248A0A06CA550A34B3E</vt:lpwstr>
  </property>
</Properties>
</file>