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izonline.sharepoint.com/sites/PMDDKDiOASKVSBwithguests/Freigegebene Dokumente/23 - K23 - Überarbeitung Unterlagen/"/>
    </mc:Choice>
  </mc:AlternateContent>
  <xr:revisionPtr revIDLastSave="864" documentId="8_{ACE92D19-18DD-4B69-95AF-592FCD5FE9E8}" xr6:coauthVersionLast="47" xr6:coauthVersionMax="47" xr10:uidLastSave="{656AD0E5-F935-4644-A84E-FC92C7BE7C58}"/>
  <workbookProtection workbookAlgorithmName="SHA-512" workbookHashValue="f+ujN4FvMqFfNJjt+9R6SsQghI/yXwhv/zgKDapsqr2gT3c+1C8PYEEXBulfoIRbPrPZtl4g2oYQzMnibMNe7Q==" workbookSaltValue="9+zDeE3b5uSbS5GcTpJuSA==" workbookSpinCount="100000" lockStructure="1"/>
  <bookViews>
    <workbookView xWindow="-25320" yWindow="1080" windowWidth="25440" windowHeight="15270" firstSheet="1" activeTab="1" xr2:uid="{00000000-000D-0000-FFFF-FFFF00000000}"/>
  </bookViews>
  <sheets>
    <sheet name="Listen" sheetId="14" state="hidden" r:id="rId1"/>
    <sheet name="Start" sheetId="3" r:id="rId2"/>
    <sheet name="Übersicht - Overview" sheetId="5" r:id="rId3"/>
    <sheet name="1" sheetId="1" r:id="rId4"/>
    <sheet name="2" sheetId="7" r:id="rId5"/>
    <sheet name="3" sheetId="8" r:id="rId6"/>
    <sheet name="4" sheetId="9" r:id="rId7"/>
    <sheet name="5" sheetId="10" r:id="rId8"/>
    <sheet name="6" sheetId="11" r:id="rId9"/>
    <sheet name="7" sheetId="12" r:id="rId10"/>
    <sheet name="8" sheetId="13" r:id="rId11"/>
    <sheet name="9" sheetId="6" r:id="rId12"/>
    <sheet name="Daten" sheetId="15" state="hidden" r:id="rId13"/>
  </sheets>
  <definedNames>
    <definedName name="Bitte_auswählen">Listen!$E$1:$E$3</definedName>
    <definedName name="Text4" localSheetId="3">'1'!$D$15</definedName>
    <definedName name="Text4" localSheetId="4">'2'!$D$8</definedName>
    <definedName name="Text4" localSheetId="5">'3'!$D$18</definedName>
    <definedName name="Text4" localSheetId="6">'4'!$D$9</definedName>
    <definedName name="Text4" localSheetId="7">'5'!$D$26</definedName>
    <definedName name="Text4" localSheetId="8">'6'!$D$13</definedName>
    <definedName name="Text4" localSheetId="9">'7'!$D$21</definedName>
    <definedName name="Text4" localSheetId="10">'8'!$D$12</definedName>
    <definedName name="Text4" localSheetId="11">'9'!$D$9</definedName>
    <definedName name="Text7" localSheetId="3">'1'!$D$1</definedName>
    <definedName name="Text7" localSheetId="4">'2'!$D$1</definedName>
    <definedName name="Text7" localSheetId="5">'3'!$D$1</definedName>
    <definedName name="Text7" localSheetId="6">'4'!$D$1</definedName>
    <definedName name="Text7" localSheetId="7">'5'!$D$1</definedName>
    <definedName name="Text7" localSheetId="8">'6'!$D$1</definedName>
    <definedName name="Text7" localSheetId="9">'7'!$D$1</definedName>
    <definedName name="Text7" localSheetId="10">'8'!$D$1</definedName>
    <definedName name="Text7" localSheetId="11">'9'!$D$1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H19" i="1"/>
  <c r="E4" i="12"/>
  <c r="H15" i="12"/>
  <c r="I15" i="12"/>
  <c r="H12" i="11"/>
  <c r="H22" i="8"/>
  <c r="E17" i="5"/>
  <c r="H14" i="1" l="1"/>
  <c r="M1" i="15" l="1"/>
  <c r="H10" i="12"/>
  <c r="H9" i="12" l="1"/>
  <c r="H14" i="12"/>
  <c r="H12" i="12"/>
  <c r="I12" i="12" l="1"/>
  <c r="H4" i="12"/>
  <c r="P1" i="15"/>
  <c r="O1" i="15"/>
  <c r="N1" i="15"/>
  <c r="I14" i="12"/>
  <c r="I5" i="8"/>
  <c r="K1" i="15" s="1"/>
  <c r="G5" i="6"/>
  <c r="G4" i="6"/>
  <c r="H6" i="13"/>
  <c r="H7" i="13"/>
  <c r="H8" i="13"/>
  <c r="H5" i="13"/>
  <c r="I20" i="10"/>
  <c r="I22" i="10"/>
  <c r="V1" i="15"/>
  <c r="U1" i="15"/>
  <c r="T1" i="15"/>
  <c r="S1" i="15"/>
  <c r="R1" i="15"/>
  <c r="L1" i="15"/>
  <c r="J1" i="15"/>
  <c r="I1" i="15"/>
  <c r="H1" i="15"/>
  <c r="G1" i="15"/>
  <c r="D1" i="15"/>
  <c r="E1" i="15"/>
  <c r="C1" i="15"/>
  <c r="B1" i="15"/>
  <c r="H9" i="8"/>
  <c r="G6" i="13"/>
  <c r="G7" i="13"/>
  <c r="G8" i="13"/>
  <c r="G9" i="13"/>
  <c r="G5" i="13"/>
  <c r="H22" i="10"/>
  <c r="H21" i="10"/>
  <c r="H6" i="1"/>
  <c r="H8" i="12"/>
  <c r="H7" i="12"/>
  <c r="H6" i="12"/>
  <c r="H5" i="12"/>
  <c r="H17" i="11"/>
  <c r="H13" i="11"/>
  <c r="H9" i="11"/>
  <c r="H8" i="11"/>
  <c r="H7" i="11"/>
  <c r="H6" i="11"/>
  <c r="H5" i="11"/>
  <c r="H4" i="11"/>
  <c r="H23" i="10"/>
  <c r="H20" i="10"/>
  <c r="H16" i="10"/>
  <c r="H17" i="10"/>
  <c r="H18" i="10"/>
  <c r="H19" i="10"/>
  <c r="H5" i="10"/>
  <c r="H6" i="10"/>
  <c r="H7" i="10"/>
  <c r="H8" i="10"/>
  <c r="H9" i="10"/>
  <c r="H10" i="10"/>
  <c r="H11" i="10"/>
  <c r="H12" i="10"/>
  <c r="H14" i="10"/>
  <c r="H4" i="10"/>
  <c r="H5" i="9"/>
  <c r="H4" i="9"/>
  <c r="H8" i="8"/>
  <c r="H10" i="8"/>
  <c r="H11" i="8"/>
  <c r="H12" i="8"/>
  <c r="H13" i="8"/>
  <c r="H14" i="8"/>
  <c r="H15" i="8"/>
  <c r="H7" i="8"/>
  <c r="H4" i="8"/>
  <c r="A1" i="7"/>
  <c r="B8" i="7" s="1"/>
  <c r="F5" i="6"/>
  <c r="F4" i="6"/>
  <c r="H11" i="1"/>
  <c r="H10" i="1"/>
  <c r="H5" i="1"/>
  <c r="H7" i="1"/>
  <c r="H8" i="1"/>
  <c r="H4" i="1"/>
  <c r="A1" i="12" l="1"/>
  <c r="B21" i="12" s="1"/>
  <c r="A1" i="11"/>
  <c r="B13" i="11" s="1"/>
  <c r="A1" i="9"/>
  <c r="E9" i="5" s="1"/>
  <c r="G6" i="6"/>
  <c r="X1" i="15" s="1"/>
  <c r="A1" i="8"/>
  <c r="B18" i="8" s="1"/>
  <c r="G12" i="13"/>
  <c r="H11" i="11"/>
  <c r="H10" i="13"/>
  <c r="W1" i="15" s="1"/>
  <c r="A1" i="10"/>
  <c r="B26" i="10" s="1"/>
  <c r="E7" i="5"/>
  <c r="B7" i="5" s="1"/>
  <c r="H13" i="1"/>
  <c r="A1" i="1" s="1"/>
  <c r="B15" i="1" s="1"/>
  <c r="I18" i="12"/>
  <c r="Q1" i="15" s="1"/>
  <c r="B12" i="13"/>
  <c r="A1" i="13" s="1"/>
  <c r="E13" i="5" s="1"/>
  <c r="B13" i="5" s="1"/>
  <c r="I24" i="10"/>
  <c r="F1" i="15" s="1"/>
  <c r="B9" i="6"/>
  <c r="A1" i="6" s="1"/>
  <c r="E14" i="5" s="1"/>
  <c r="B14" i="5" s="1"/>
  <c r="F9" i="6"/>
  <c r="B9" i="5" l="1"/>
  <c r="E11" i="5"/>
  <c r="B11" i="5" s="1"/>
  <c r="B9" i="9"/>
  <c r="E12" i="5"/>
  <c r="B12" i="5" s="1"/>
  <c r="E10" i="5"/>
  <c r="B10" i="5" s="1"/>
  <c r="E8" i="5"/>
  <c r="B8" i="5" s="1"/>
  <c r="E6" i="5" l="1"/>
  <c r="B6" i="5" l="1"/>
  <c r="B17" i="5"/>
</calcChain>
</file>

<file path=xl/sharedStrings.xml><?xml version="1.0" encoding="utf-8"?>
<sst xmlns="http://schemas.openxmlformats.org/spreadsheetml/2006/main" count="374" uniqueCount="174">
  <si>
    <t>Bitte auswählen</t>
  </si>
  <si>
    <t>Albanien</t>
  </si>
  <si>
    <t>Äthiopien</t>
  </si>
  <si>
    <t>Ecuador</t>
  </si>
  <si>
    <t>Georgien</t>
  </si>
  <si>
    <t>Ghana</t>
  </si>
  <si>
    <t>Indien</t>
  </si>
  <si>
    <t>Indonesien</t>
  </si>
  <si>
    <t>Jordanien</t>
  </si>
  <si>
    <t>Kamerun</t>
  </si>
  <si>
    <t>Kenia</t>
  </si>
  <si>
    <t>Kolumbien</t>
  </si>
  <si>
    <t>Kosovo</t>
  </si>
  <si>
    <t>Marokko</t>
  </si>
  <si>
    <t>Nepal</t>
  </si>
  <si>
    <t>Nigeria</t>
  </si>
  <si>
    <t>Palästinensische Gebiete</t>
  </si>
  <si>
    <t>Peru</t>
  </si>
  <si>
    <t>Senegal</t>
  </si>
  <si>
    <t>Serbien</t>
  </si>
  <si>
    <t>Tunesien</t>
  </si>
  <si>
    <t>Ukraine</t>
  </si>
  <si>
    <t>Vietnam</t>
  </si>
  <si>
    <t>Rahmendaten zu Ihrer Projektidee / Framework data for your project idea</t>
  </si>
  <si>
    <t>ℹ</t>
  </si>
  <si>
    <t xml:space="preserve">Hinweise: </t>
  </si>
  <si>
    <t>Korrekt bei 1, Fehler bei 0</t>
  </si>
  <si>
    <t>Sie haben alle notwendigen Angaben gemacht. Gehen Sie bitte weiter auf den nächsten Reiter.</t>
  </si>
  <si>
    <t>Fehlerkorrekturen</t>
  </si>
  <si>
    <t>&gt; Der Projektstart liegt zu früh. Bitte wählen Sie einen Projektstart ab dem 01.09.2021</t>
  </si>
  <si>
    <t>&gt; Die Laufzeit Ihres Projekts ist zu lang. Das Projekt darf höchstens sechs (6) Monate dauern.</t>
  </si>
  <si>
    <t>&gt; Bitte geben Sie das Datum im Format tt.mm.jjj an, also zum Beispiel 01.09.2021</t>
  </si>
  <si>
    <r>
      <t xml:space="preserve">Name Ihres Vereins
</t>
    </r>
    <r>
      <rPr>
        <i/>
        <sz val="11"/>
        <color indexed="55"/>
        <rFont val="Arial"/>
        <family val="2"/>
      </rPr>
      <t>Name of your association</t>
    </r>
  </si>
  <si>
    <r>
      <t xml:space="preserve">Titel Ihres Projekts
</t>
    </r>
    <r>
      <rPr>
        <i/>
        <sz val="11"/>
        <color indexed="55"/>
        <rFont val="Arial"/>
        <family val="2"/>
      </rPr>
      <t>Project title</t>
    </r>
  </si>
  <si>
    <r>
      <t xml:space="preserve">Projektstandort
</t>
    </r>
    <r>
      <rPr>
        <i/>
        <sz val="11"/>
        <color indexed="55"/>
        <rFont val="Arial"/>
        <family val="2"/>
      </rPr>
      <t>Project location</t>
    </r>
  </si>
  <si>
    <r>
      <t xml:space="preserve">Name der Partnerorganisation im Partnerland
</t>
    </r>
    <r>
      <rPr>
        <i/>
        <sz val="11"/>
        <color indexed="55"/>
        <rFont val="Arial"/>
        <family val="2"/>
      </rPr>
      <t>Name of the partner organization</t>
    </r>
  </si>
  <si>
    <r>
      <t xml:space="preserve">Von:
</t>
    </r>
    <r>
      <rPr>
        <i/>
        <sz val="11"/>
        <color indexed="55"/>
        <rFont val="Arial"/>
        <family val="2"/>
      </rPr>
      <t>From:</t>
    </r>
  </si>
  <si>
    <r>
      <t xml:space="preserve">Bis:
</t>
    </r>
    <r>
      <rPr>
        <i/>
        <sz val="11"/>
        <color indexed="55"/>
        <rFont val="Arial"/>
        <family val="2"/>
      </rPr>
      <t>To:</t>
    </r>
  </si>
  <si>
    <t>&gt; Sie haben noch nicht alle erforderlichen Felder in diesem Reiter ausgefüllt</t>
  </si>
  <si>
    <t>Übersicht</t>
  </si>
  <si>
    <t>Projektidee – Kurzfassung / Project idea - Short version</t>
  </si>
  <si>
    <t>Fertig</t>
  </si>
  <si>
    <t>Offen</t>
  </si>
  <si>
    <t>Hinweis:</t>
  </si>
  <si>
    <r>
      <t xml:space="preserve">Rahmendaten zu Ihrer Projektidee
</t>
    </r>
    <r>
      <rPr>
        <i/>
        <sz val="11"/>
        <color indexed="23"/>
        <rFont val="Calibri"/>
        <family val="2"/>
      </rPr>
      <t>Framework data for your project idea</t>
    </r>
  </si>
  <si>
    <r>
      <t xml:space="preserve">Projektidee – Kurzfassung
</t>
    </r>
    <r>
      <rPr>
        <i/>
        <sz val="11"/>
        <color indexed="23"/>
        <rFont val="Calibri"/>
        <family val="2"/>
      </rPr>
      <t>Project idea – Short version</t>
    </r>
  </si>
  <si>
    <r>
      <t xml:space="preserve">Fragen zu Ihrer Projektidee – Inhalt
</t>
    </r>
    <r>
      <rPr>
        <i/>
        <sz val="11"/>
        <color indexed="23"/>
        <rFont val="Calibri"/>
        <family val="2"/>
      </rPr>
      <t xml:space="preserve">Questions regarding your project idea – Content </t>
    </r>
  </si>
  <si>
    <r>
      <t xml:space="preserve">Projektidee – Finanzierung
</t>
    </r>
    <r>
      <rPr>
        <i/>
        <sz val="11"/>
        <color indexed="23"/>
        <rFont val="Calibri"/>
        <family val="2"/>
      </rPr>
      <t>Project idea – Financing</t>
    </r>
  </si>
  <si>
    <r>
      <t xml:space="preserve">Fragen zu Ihrem Verein 
</t>
    </r>
    <r>
      <rPr>
        <i/>
        <sz val="11"/>
        <color indexed="23"/>
        <rFont val="Calibri"/>
        <family val="2"/>
      </rPr>
      <t>Questions regarding your association</t>
    </r>
  </si>
  <si>
    <r>
      <t xml:space="preserve">Fragen zu Ihrem Projektpartner (Partnerorganisation)
</t>
    </r>
    <r>
      <rPr>
        <i/>
        <sz val="11"/>
        <color indexed="23"/>
        <rFont val="Calibri"/>
        <family val="2"/>
      </rPr>
      <t>Questions concerning your project partner</t>
    </r>
  </si>
  <si>
    <r>
      <t xml:space="preserve">Vorliegen von Vereinsunterlagen
</t>
    </r>
    <r>
      <rPr>
        <i/>
        <sz val="11"/>
        <color indexed="23"/>
        <rFont val="Calibri"/>
        <family val="2"/>
      </rPr>
      <t>Association documents at hand</t>
    </r>
  </si>
  <si>
    <r>
      <t xml:space="preserve">Erklärung
</t>
    </r>
    <r>
      <rPr>
        <i/>
        <sz val="11"/>
        <color indexed="23"/>
        <rFont val="Calibri"/>
        <family val="2"/>
      </rPr>
      <t>Declaration</t>
    </r>
  </si>
  <si>
    <t>&gt; Sie haben noch nicht alle Reiter fertig ausgefüllt. Bitte bearbeiten Sie die Reiter, die noch mit "offen" markiert sind.</t>
  </si>
  <si>
    <t>Ja</t>
  </si>
  <si>
    <t>Nein</t>
  </si>
  <si>
    <t>&gt; Sie haben eines der Felder oben mit "Nein" angekreuzt. Bitte beachten Sie, dass wir in diesem Fall ihre Skizze leider nicht im Rahmen der Ausschreibung bewerten können.</t>
  </si>
  <si>
    <t>&gt; Sie haben alle notwendigen Angaben gemacht. Bitte gehen Sie jetzt wieder zurück zum Reiter "Skizze_Übersicht" und prüfen Sie, ob die Skizze vollständig ist.</t>
  </si>
  <si>
    <t>&gt; Bitte füllen Sie beide Felder durch Auswählen aus dem Drop-Down Menü aus.</t>
  </si>
  <si>
    <r>
      <t xml:space="preserve">Sie erklären sich darüber hinaus einverstanden, dass Ihre Daten in für die Abwicklung des Antragsverfahrens notwendiger Form digital gespeichert und genutzt werden.
</t>
    </r>
    <r>
      <rPr>
        <i/>
        <sz val="11"/>
        <color indexed="55"/>
        <rFont val="Arial"/>
        <family val="2"/>
      </rPr>
      <t>You further agree that your data will be stored and used digitally in the form necessary to complete the application process.</t>
    </r>
    <r>
      <rPr>
        <sz val="11"/>
        <color indexed="8"/>
        <rFont val="Arial"/>
        <family val="2"/>
      </rPr>
      <t xml:space="preserve">
</t>
    </r>
  </si>
  <si>
    <r>
      <t xml:space="preserve">Bitte beschreiben Sie Ihre Projektidee in max. 15 Zeilen. Stellen Sie sich vor, dass Sie mit diesem kurzen Text schnell und einfach das Interesse von Außenstehenden wecken möchten. Machen Sie dabei bitte deutlich (1) was Sie planen, (2) warum Sie das durchführen wollen und (3) wie Sie das machen wollen.
</t>
    </r>
    <r>
      <rPr>
        <i/>
        <sz val="11"/>
        <color indexed="55"/>
        <rFont val="Arial"/>
        <family val="2"/>
      </rPr>
      <t>Please describe your project idea in max. 15 lines. Imagine that you want to attract the readers’ interest quickly and easily.Please make sure to outline (1) what exactly you are planning to do, (2) why and (3) how you want to do so.</t>
    </r>
  </si>
  <si>
    <t>&gt; Sie haben Ihre Projektidee noch nicht beschrieben. Beschreiben Sie diese bitte kurz.</t>
  </si>
  <si>
    <t>Fragen zu Ihrer Projektidee – Inhalt / 
Questions regarding your project idea – Content</t>
  </si>
  <si>
    <r>
      <t xml:space="preserve">Projekt- und Expert*innenteam in Deutschland und im Partnerland
</t>
    </r>
    <r>
      <rPr>
        <i/>
        <sz val="11"/>
        <color indexed="55"/>
        <rFont val="Arial"/>
        <family val="2"/>
      </rPr>
      <t>Project team and experts in Germany and in the partner country</t>
    </r>
    <r>
      <rPr>
        <sz val="11"/>
        <color indexed="8"/>
        <rFont val="Arial"/>
        <family val="2"/>
      </rPr>
      <t xml:space="preserve">
</t>
    </r>
    <r>
      <rPr>
        <sz val="9"/>
        <color indexed="8"/>
        <rFont val="Arial"/>
        <family val="2"/>
      </rPr>
      <t xml:space="preserve">Wie wird Ihr Projektteam zusammengesetzt sein? Wie werden sich die Mitglieder Ihres Vereins im Projekt beteiligen? Welche Aufgaben übernimmt die Partnerorganisation? Werden Sie weitere externe Expert*innen miteinbeziehen? Welche Verbindung haben diese Personen zum Projektland? </t>
    </r>
    <r>
      <rPr>
        <sz val="11"/>
        <color indexed="8"/>
        <rFont val="Arial"/>
        <family val="2"/>
      </rPr>
      <t xml:space="preserve">
</t>
    </r>
    <r>
      <rPr>
        <i/>
        <sz val="9"/>
        <color indexed="23"/>
        <rFont val="Arial"/>
        <family val="2"/>
      </rPr>
      <t>Who will be part of your project team? How are the members of your organization going to participate? Which other people will be included as experts? What is their relationship to the country where the project is taking place?</t>
    </r>
  </si>
  <si>
    <r>
      <t xml:space="preserve">Umsetzung - Aktivitäten
</t>
    </r>
    <r>
      <rPr>
        <i/>
        <sz val="11"/>
        <color indexed="55"/>
        <rFont val="Arial"/>
        <family val="2"/>
      </rPr>
      <t>Implementation - Activities</t>
    </r>
    <r>
      <rPr>
        <sz val="11"/>
        <color indexed="8"/>
        <rFont val="Arial"/>
        <family val="2"/>
      </rPr>
      <t xml:space="preserve">
</t>
    </r>
    <r>
      <rPr>
        <sz val="9"/>
        <color indexed="8"/>
        <rFont val="Arial"/>
        <family val="2"/>
      </rPr>
      <t>Welche Maßnahmen und Aktivitäten planen Sie während der Projektumsetzung? Bitte nennen Sie die wichtigsten in der Reihenfolge, in der sie durchgeführt werden sollen. (Stichpunkte)</t>
    </r>
    <r>
      <rPr>
        <sz val="11"/>
        <color indexed="8"/>
        <rFont val="Arial"/>
        <family val="2"/>
      </rPr>
      <t xml:space="preserve">
</t>
    </r>
    <r>
      <rPr>
        <i/>
        <sz val="9"/>
        <color indexed="23"/>
        <rFont val="Arial"/>
        <family val="2"/>
      </rPr>
      <t>Which measures and activities do you plan during the project implementation? Please list the most important ones in the order in which they should be carried out. (keywords only)</t>
    </r>
  </si>
  <si>
    <r>
      <t xml:space="preserve">Wissensaustausch
</t>
    </r>
    <r>
      <rPr>
        <i/>
        <sz val="11"/>
        <color indexed="55"/>
        <rFont val="Arial"/>
        <family val="2"/>
      </rPr>
      <t>Knowledge exchange</t>
    </r>
    <r>
      <rPr>
        <sz val="11"/>
        <color indexed="8"/>
        <rFont val="Arial"/>
        <family val="2"/>
      </rPr>
      <t xml:space="preserve">
</t>
    </r>
    <r>
      <rPr>
        <sz val="9"/>
        <color indexed="8"/>
        <rFont val="Arial"/>
        <family val="2"/>
      </rPr>
      <t xml:space="preserve">Beschreiben Sie, welches Wissen vermittelt werden soll (Themen, Kompetenzen). Nennen Sie die konkreten Inhalte und den zeitlichen Umfang der Maßnahmen zur Vermittlung und Austausch des Wissens. Welches Wissen und welche Fähigkeiten bringen die beteiligten Personen mit? </t>
    </r>
    <r>
      <rPr>
        <sz val="11"/>
        <color indexed="8"/>
        <rFont val="Arial"/>
        <family val="2"/>
      </rPr>
      <t xml:space="preserve">
</t>
    </r>
    <r>
      <rPr>
        <i/>
        <sz val="9"/>
        <color indexed="23"/>
        <rFont val="Arial"/>
        <family val="2"/>
      </rPr>
      <t xml:space="preserve">Describe which knowledge should be passed on (topics, competences). Name the specific contents and the temporal scope of the measures for knowledge transfer. What kind of knowledge and skills are the participating people contributing? </t>
    </r>
  </si>
  <si>
    <r>
      <t xml:space="preserve">Sachkosten und Anschaffungen
</t>
    </r>
    <r>
      <rPr>
        <i/>
        <sz val="11"/>
        <color indexed="55"/>
        <rFont val="Arial"/>
        <family val="2"/>
      </rPr>
      <t>Acquirements</t>
    </r>
    <r>
      <rPr>
        <sz val="11"/>
        <color indexed="8"/>
        <rFont val="Arial"/>
        <family val="2"/>
      </rPr>
      <t xml:space="preserve">
</t>
    </r>
    <r>
      <rPr>
        <sz val="9"/>
        <color indexed="8"/>
        <rFont val="Arial"/>
        <family val="2"/>
      </rPr>
      <t>Werden im Rahmen des Projektes größere Anschaffungen oder Investitionen in technische Geräte oder Materialien getätigt? Falls ja: Beschreiben Sie diese Anschaffungen oder Investitionen und geben Sie die ungefähre Höhe der Kosten an. Begründen Sie bitte auch, warum die Anschaffungen notwendig sind.</t>
    </r>
    <r>
      <rPr>
        <sz val="11"/>
        <color indexed="8"/>
        <rFont val="Arial"/>
        <family val="2"/>
      </rPr>
      <t xml:space="preserve">
</t>
    </r>
    <r>
      <rPr>
        <i/>
        <sz val="9"/>
        <color indexed="23"/>
        <rFont val="Arial"/>
        <family val="2"/>
      </rPr>
      <t>Are larger acquisitions and investments in technical equipment or materials planned for the project? If yes: Describe them, indicating the estimated amount of the costs.Please explain further the exact need of said investments.</t>
    </r>
  </si>
  <si>
    <r>
      <t xml:space="preserve">Nachhaltigkeit und Ownership
</t>
    </r>
    <r>
      <rPr>
        <i/>
        <sz val="11"/>
        <color indexed="55"/>
        <rFont val="Arial"/>
        <family val="2"/>
      </rPr>
      <t>Sustainability and ownership</t>
    </r>
    <r>
      <rPr>
        <sz val="11"/>
        <color indexed="8"/>
        <rFont val="Arial"/>
        <family val="2"/>
      </rPr>
      <t xml:space="preserve">
</t>
    </r>
    <r>
      <rPr>
        <sz val="9"/>
        <color indexed="8"/>
        <rFont val="Arial"/>
        <family val="2"/>
      </rPr>
      <t>Die nachhaltige, dauerhafte Wirkung der Projekte ist besonders wichtig. Teilen Sie uns mit, wie Ihr Projekt nach dem Ende des Förderzeitraums weitergeführt wird (Kooperationen, Einbindung in lokale Strukturen etc.) oder über das Projektende hinaus wirken wird (Anwendung des erworbenen Wissens, Multiplikator*innen etc.).</t>
    </r>
    <r>
      <rPr>
        <sz val="11"/>
        <color indexed="8"/>
        <rFont val="Arial"/>
        <family val="2"/>
      </rPr>
      <t xml:space="preserve">
</t>
    </r>
    <r>
      <rPr>
        <i/>
        <sz val="9"/>
        <color indexed="23"/>
        <rFont val="Arial"/>
        <family val="2"/>
      </rPr>
      <t>The sustainable impact of projects is particularly important. Specify in concrete terms how your project will be continued after the end of the funding period (cooperation, integration into local structures...) or beyond the end of the project (application of acquired knowledge, multipliers...).</t>
    </r>
  </si>
  <si>
    <t>Projektidee – Finanzierung / Project idea - Financing</t>
  </si>
  <si>
    <r>
      <t xml:space="preserve">Adresse Ihres Vereins
</t>
    </r>
    <r>
      <rPr>
        <i/>
        <sz val="11"/>
        <color indexed="55"/>
        <rFont val="Arial"/>
        <family val="2"/>
      </rPr>
      <t>Address of association</t>
    </r>
  </si>
  <si>
    <r>
      <t xml:space="preserve">Straße:
</t>
    </r>
    <r>
      <rPr>
        <i/>
        <sz val="11"/>
        <color indexed="55"/>
        <rFont val="Arial"/>
        <family val="2"/>
      </rPr>
      <t>Street:</t>
    </r>
  </si>
  <si>
    <r>
      <t xml:space="preserve">PLZ/Stadt:
</t>
    </r>
    <r>
      <rPr>
        <i/>
        <sz val="11"/>
        <color indexed="55"/>
        <rFont val="Arial"/>
        <family val="2"/>
      </rPr>
      <t>Postcode/City:</t>
    </r>
  </si>
  <si>
    <r>
      <t xml:space="preserve">Telefon:
</t>
    </r>
    <r>
      <rPr>
        <i/>
        <sz val="11"/>
        <color indexed="55"/>
        <rFont val="Arial"/>
        <family val="2"/>
      </rPr>
      <t>Telephone:</t>
    </r>
  </si>
  <si>
    <r>
      <t xml:space="preserve">E-Mail:
</t>
    </r>
    <r>
      <rPr>
        <i/>
        <sz val="11"/>
        <color indexed="23"/>
        <rFont val="Arial"/>
        <family val="2"/>
      </rPr>
      <t>Email:</t>
    </r>
  </si>
  <si>
    <r>
      <t xml:space="preserve">Ansprechperson
</t>
    </r>
    <r>
      <rPr>
        <i/>
        <sz val="11"/>
        <color indexed="55"/>
        <rFont val="Arial"/>
        <family val="2"/>
      </rPr>
      <t>Contact person</t>
    </r>
  </si>
  <si>
    <r>
      <t xml:space="preserve">Name:
</t>
    </r>
    <r>
      <rPr>
        <i/>
        <sz val="11"/>
        <color indexed="55"/>
        <rFont val="Arial"/>
        <family val="2"/>
      </rPr>
      <t>Name:</t>
    </r>
  </si>
  <si>
    <r>
      <t xml:space="preserve">E-Mail:
</t>
    </r>
    <r>
      <rPr>
        <i/>
        <sz val="11"/>
        <color indexed="55"/>
        <rFont val="Arial"/>
        <family val="2"/>
      </rPr>
      <t>Email:</t>
    </r>
  </si>
  <si>
    <r>
      <t xml:space="preserve">Position im Verein:
</t>
    </r>
    <r>
      <rPr>
        <i/>
        <sz val="11"/>
        <color indexed="23"/>
        <rFont val="Arial"/>
        <family val="2"/>
      </rPr>
      <t>Position within association:</t>
    </r>
  </si>
  <si>
    <t>e.V. (Eingetragener Verein)</t>
  </si>
  <si>
    <t>e.V.i.G. (Eingetragener Verein in Gründung)</t>
  </si>
  <si>
    <t>gUG (gemeinnützige Unternehmergesellschaft)</t>
  </si>
  <si>
    <t>gGmbH (gemeinnützige Gesellschaft mit beschränkter Haftung)</t>
  </si>
  <si>
    <t>Andere</t>
  </si>
  <si>
    <t>Nicht gemeinnützig</t>
  </si>
  <si>
    <t>Noch nicht - Unterlagen aber eingereicht</t>
  </si>
  <si>
    <r>
      <t xml:space="preserve">Welche Rechtsform hat Ihre Organisation?
</t>
    </r>
    <r>
      <rPr>
        <i/>
        <sz val="11"/>
        <color indexed="55"/>
        <rFont val="Arial"/>
        <family val="2"/>
      </rPr>
      <t>Which legal form does your organization have?</t>
    </r>
  </si>
  <si>
    <r>
      <t xml:space="preserve">Ist Ihre Organisation rechtlich eingetragen?
</t>
    </r>
    <r>
      <rPr>
        <i/>
        <sz val="11"/>
        <color indexed="55"/>
        <rFont val="Arial"/>
        <family val="2"/>
      </rPr>
      <t>Is your organization legally registered?</t>
    </r>
  </si>
  <si>
    <r>
      <t xml:space="preserve">Vereinsregister-Nummer / Register-Nummer:
</t>
    </r>
    <r>
      <rPr>
        <i/>
        <sz val="11"/>
        <color indexed="55"/>
        <rFont val="Arial"/>
        <family val="2"/>
      </rPr>
      <t>Association register number:</t>
    </r>
  </si>
  <si>
    <r>
      <t xml:space="preserve">Ist Ihre Organisation gemeinnützig tätig?
</t>
    </r>
    <r>
      <rPr>
        <i/>
        <sz val="11"/>
        <color indexed="55"/>
        <rFont val="Arial"/>
        <family val="2"/>
      </rPr>
      <t>Is your organization a non-profit organization?</t>
    </r>
  </si>
  <si>
    <t>Fragen zu Ihrem Verein / Questions regarding your association</t>
  </si>
  <si>
    <r>
      <t xml:space="preserve">Gesamtzahl der Mitglieder in Ihrem Verein
</t>
    </r>
    <r>
      <rPr>
        <i/>
        <sz val="11"/>
        <color indexed="55"/>
        <rFont val="Arial"/>
        <family val="2"/>
      </rPr>
      <t>Total number of members of the association</t>
    </r>
  </si>
  <si>
    <t>Ja, das Projekt ist abgeschlossen</t>
  </si>
  <si>
    <t>Ja, das Projekt läuft noch</t>
  </si>
  <si>
    <r>
      <t xml:space="preserve">Falls ja: Titel des Projekts
</t>
    </r>
    <r>
      <rPr>
        <i/>
        <sz val="11"/>
        <color indexed="55"/>
        <rFont val="Arial"/>
        <family val="2"/>
      </rPr>
      <t>If yes: Title of the project</t>
    </r>
  </si>
  <si>
    <r>
      <t xml:space="preserve">Falls ja: Land
</t>
    </r>
    <r>
      <rPr>
        <i/>
        <sz val="11"/>
        <color indexed="55"/>
        <rFont val="Arial"/>
        <family val="2"/>
      </rPr>
      <t>If yes: Country</t>
    </r>
  </si>
  <si>
    <r>
      <t xml:space="preserve">Falls ja: Vertragsnummer
</t>
    </r>
    <r>
      <rPr>
        <i/>
        <sz val="11"/>
        <color indexed="55"/>
        <rFont val="Arial"/>
        <family val="2"/>
      </rPr>
      <t>If yes: Contract number</t>
    </r>
  </si>
  <si>
    <r>
      <t xml:space="preserve">Falls ja: Laufzeit des letzten oder laufenden Projekts
</t>
    </r>
    <r>
      <rPr>
        <i/>
        <sz val="11"/>
        <color indexed="55"/>
        <rFont val="Arial"/>
        <family val="2"/>
      </rPr>
      <t>If yes: Duration of the last or current project</t>
    </r>
  </si>
  <si>
    <r>
      <t xml:space="preserve">Ansprechperson:
</t>
    </r>
    <r>
      <rPr>
        <i/>
        <sz val="11"/>
        <color indexed="55"/>
        <rFont val="Arial"/>
        <family val="2"/>
      </rPr>
      <t>Contact person:</t>
    </r>
  </si>
  <si>
    <r>
      <t xml:space="preserve">Falls ja, wie hieß das Projekt?
</t>
    </r>
    <r>
      <rPr>
        <i/>
        <sz val="11"/>
        <color indexed="23"/>
        <rFont val="Arial"/>
        <family val="2"/>
      </rPr>
      <t>If yes, how was the project called?</t>
    </r>
  </si>
  <si>
    <r>
      <t xml:space="preserve">Handelt es sich um eine Non-Profit-Organisation?
</t>
    </r>
    <r>
      <rPr>
        <i/>
        <sz val="11"/>
        <color indexed="55"/>
        <rFont val="Arial"/>
        <family val="2"/>
      </rPr>
      <t>Is it a non-profit organization?</t>
    </r>
  </si>
  <si>
    <r>
      <t xml:space="preserve">Bei Bedarf kurze Beschreibung 
</t>
    </r>
    <r>
      <rPr>
        <i/>
        <sz val="11"/>
        <color indexed="55"/>
        <rFont val="Arial"/>
        <family val="2"/>
      </rPr>
      <t>If needed short description</t>
    </r>
  </si>
  <si>
    <t>Vorliegen von Vereinsunterlagen / Association documents at hand</t>
  </si>
  <si>
    <t>Bitte schicken Sie zum jetzigen Zeitpunkt noch keine Unterlagen mit! / Please do not send any documents at this moment!</t>
  </si>
  <si>
    <t>Die folgenden Dokumente liegen dem Verein vor:</t>
  </si>
  <si>
    <r>
      <t xml:space="preserve">Nachweis der rechtlichen Verfasstheit unserer Organisation (aktueller Auszug aus dem Vereinsregister)
</t>
    </r>
    <r>
      <rPr>
        <i/>
        <sz val="11"/>
        <color indexed="55"/>
        <rFont val="Arial"/>
        <family val="2"/>
      </rPr>
      <t>Proof of the legal constitution of our organization (current excerpt from the association register)</t>
    </r>
  </si>
  <si>
    <r>
      <t xml:space="preserve">Vereinssatzung
</t>
    </r>
    <r>
      <rPr>
        <i/>
        <sz val="11"/>
        <color indexed="55"/>
        <rFont val="Arial"/>
        <family val="2"/>
      </rPr>
      <t>Articles of association</t>
    </r>
  </si>
  <si>
    <r>
      <t xml:space="preserve">Aktueller Freistellungsbescheid
</t>
    </r>
    <r>
      <rPr>
        <i/>
        <sz val="11"/>
        <color indexed="55"/>
        <rFont val="Arial"/>
        <family val="2"/>
      </rPr>
      <t>Current notice of exemption</t>
    </r>
  </si>
  <si>
    <r>
      <t xml:space="preserve">Nachweis der rechtlichen Verfasstheit der Partnerorganisation
</t>
    </r>
    <r>
      <rPr>
        <i/>
        <sz val="11"/>
        <color indexed="55"/>
        <rFont val="Arial"/>
        <family val="2"/>
      </rPr>
      <t>Proof of legal status of the partner organization</t>
    </r>
  </si>
  <si>
    <r>
      <t xml:space="preserve">Falls Unterlagen nicht vorliegen, begründen Sie dies bitte und geben an, wann die Unterlagen voraussichtlich vorliegen werden.
</t>
    </r>
    <r>
      <rPr>
        <i/>
        <sz val="11"/>
        <color indexed="23"/>
        <rFont val="Arial"/>
        <family val="2"/>
      </rPr>
      <t>If documents are not available, justify this and state when the documents will be available.</t>
    </r>
  </si>
  <si>
    <t>&gt; Bitte füllen Sie alle Felder durch Auswählen aus dem Drop-Down Menü aus.</t>
  </si>
  <si>
    <t>&gt; Sie haben eines der Felder oben mit "Nein" angekreuzt. Bitte beschreiben Sie daher im letzten Feld, warum die Dokumente nicht vorliegen.</t>
  </si>
  <si>
    <t>&gt; Sie haben alle notwendigen Angaben gemacht. Bitte gehen Sie jetzt wieder zurück zum Reiter "Übersicht" und prüfen Sie, ob die Skizze vollständig ist.</t>
  </si>
  <si>
    <t>&gt; Sie haben noch nicht mit dem Ausfüllen der Skizze angefangen. Klicken Sie hierzu unten auf "1". Tipp: durch klicken auf das Symbol ℹ erhalten Sie weitere Informationen zu den jeweiligen Fragen.</t>
  </si>
  <si>
    <r>
      <t xml:space="preserve">Die Skizze besteht aus neun (9) Teilen. Hier können Sie sehen, welche Teile Sie schon  ausgefüllt haben und welche noch fehlen
</t>
    </r>
    <r>
      <rPr>
        <i/>
        <sz val="11"/>
        <color indexed="23"/>
        <rFont val="Calibri"/>
        <family val="2"/>
      </rPr>
      <t>The project outline consists of nine (9) parts. Here you can see which parts you have already filled out and which ones are still missing</t>
    </r>
  </si>
  <si>
    <t>&gt; Sie haben die Skizze komplett ausgefüllt. Bitte speichern Sie die Skizze im Excel Format. Bitte schicken Sie die Skizze an diaspora-organisation@giz.de Sie brauchen keine weiteren Dokumente zu schicken.</t>
  </si>
  <si>
    <t>Die Frist für die Einreichung der Skizze ist leider abgelaufen. Wir können die Skizze leider nicht mehr im laufenden Ausschreibungsverfahren annehmen. Bitte informieren Sie sich auf www.diaspora2030.de über weitere Ausschreibungen.</t>
  </si>
  <si>
    <r>
      <t xml:space="preserve">Kooperation mit GIZ (und/oder CIM)
</t>
    </r>
    <r>
      <rPr>
        <i/>
        <sz val="11"/>
        <color indexed="23"/>
        <rFont val="Calibri"/>
        <family val="2"/>
      </rPr>
      <t>Cooperation with GIZ (and/or CIM)</t>
    </r>
  </si>
  <si>
    <r>
      <t xml:space="preserve">Hat Ihr Verein schon ein Projekt mit der GIZ (oder mit CIM) durchgeführt?
</t>
    </r>
    <r>
      <rPr>
        <i/>
        <sz val="11"/>
        <color indexed="55"/>
        <rFont val="Arial"/>
        <family val="2"/>
      </rPr>
      <t>Has your association already carried out a project with the GIZ (or with CIM)?</t>
    </r>
  </si>
  <si>
    <t>Kooperation mit GIZ (und/oder CIM) / Cooperation with GIZ (and/or CIM)</t>
  </si>
  <si>
    <r>
      <t xml:space="preserve">Zielgruppe
</t>
    </r>
    <r>
      <rPr>
        <i/>
        <sz val="11"/>
        <color indexed="55"/>
        <rFont val="Arial"/>
        <family val="2"/>
      </rPr>
      <t>Participants in activities</t>
    </r>
    <r>
      <rPr>
        <sz val="11"/>
        <color indexed="8"/>
        <rFont val="Arial"/>
        <family val="2"/>
      </rPr>
      <t xml:space="preserve">
</t>
    </r>
    <r>
      <rPr>
        <sz val="9"/>
        <color indexed="8"/>
        <rFont val="Arial"/>
        <family val="2"/>
      </rPr>
      <t>Welche Gruppen sollen erreicht werden? Welche Veränderungen bringt das Projekt für diese Personen? (in Stichpunkten)</t>
    </r>
    <r>
      <rPr>
        <sz val="11"/>
        <color indexed="8"/>
        <rFont val="Arial"/>
        <family val="2"/>
      </rPr>
      <t xml:space="preserve">
</t>
    </r>
    <r>
      <rPr>
        <i/>
        <sz val="9"/>
        <color indexed="23"/>
        <rFont val="Arial"/>
        <family val="2"/>
      </rPr>
      <t>Which groups should be reached? What changes shall the project bring to them? (keywords)</t>
    </r>
  </si>
  <si>
    <r>
      <t xml:space="preserve">Geplante Dauer Ihres Projekts
</t>
    </r>
    <r>
      <rPr>
        <i/>
        <sz val="11"/>
        <color indexed="55"/>
        <rFont val="Arial"/>
        <family val="2"/>
      </rPr>
      <t>Planned duration of the project</t>
    </r>
  </si>
  <si>
    <t>PMD Partnerländer</t>
  </si>
  <si>
    <t>Entwicklung Projektidee</t>
  </si>
  <si>
    <t>Nicht relevant</t>
  </si>
  <si>
    <t>Nein, nur Diaspora-Organisation</t>
  </si>
  <si>
    <t>Nein, nur Partner-Organisation</t>
  </si>
  <si>
    <t>Anderes Land</t>
  </si>
  <si>
    <r>
      <t xml:space="preserve">Projektpartner im Land der Durchführung
</t>
    </r>
    <r>
      <rPr>
        <i/>
        <sz val="11"/>
        <color indexed="55"/>
        <rFont val="Arial"/>
        <family val="2"/>
      </rPr>
      <t>Project partner in the country of implementation</t>
    </r>
  </si>
  <si>
    <r>
      <t xml:space="preserve">Ausgangslage
</t>
    </r>
    <r>
      <rPr>
        <i/>
        <sz val="11"/>
        <color indexed="55"/>
        <rFont val="Arial"/>
        <family val="2"/>
      </rPr>
      <t>Current situation</t>
    </r>
    <r>
      <rPr>
        <sz val="11"/>
        <color indexed="8"/>
        <rFont val="Arial"/>
        <family val="2"/>
      </rPr>
      <t xml:space="preserve">
</t>
    </r>
    <r>
      <rPr>
        <sz val="9"/>
        <color indexed="8"/>
        <rFont val="Arial"/>
        <family val="2"/>
      </rPr>
      <t>Wie ist die Situation an dem Ort, an dem das Projekt stattfinden soll? Welche Gründe (strukturellen Ursachen) hat das?</t>
    </r>
    <r>
      <rPr>
        <sz val="11"/>
        <color indexed="8"/>
        <rFont val="Arial"/>
        <family val="2"/>
      </rPr>
      <t xml:space="preserve">
</t>
    </r>
    <r>
      <rPr>
        <i/>
        <sz val="9"/>
        <color indexed="23"/>
        <rFont val="Arial"/>
        <family val="2"/>
      </rPr>
      <t>What is the situation in the place where the project is to take place? What are the reasons (structural causes) for this?</t>
    </r>
  </si>
  <si>
    <t>SDGs</t>
  </si>
  <si>
    <t>SDG 13 - Maßnahmen zum Klimaschutz</t>
  </si>
  <si>
    <r>
      <t xml:space="preserve">Gesamtzahl der Mitglieder im Vorstand
</t>
    </r>
    <r>
      <rPr>
        <i/>
        <sz val="11"/>
        <color indexed="55"/>
        <rFont val="Arial"/>
        <family val="2"/>
      </rPr>
      <t>Total number of board members</t>
    </r>
  </si>
  <si>
    <t>Ja, gemeinsam</t>
  </si>
  <si>
    <t>Ja, liegt vor</t>
  </si>
  <si>
    <t>Nein, liegt nicht vor</t>
  </si>
  <si>
    <r>
      <t xml:space="preserve">Projektvolumen gesamt
(Ihr Anteil und GIZ-Anteil)
</t>
    </r>
    <r>
      <rPr>
        <i/>
        <sz val="11"/>
        <color indexed="55"/>
        <rFont val="Arial"/>
        <family val="2"/>
      </rPr>
      <t>Total project volume
(Your contribution and GIZ contribution)</t>
    </r>
  </si>
  <si>
    <t>e.V. i.G. (Verein in Gründung)</t>
  </si>
  <si>
    <r>
      <t xml:space="preserve">Nachhaltigkeitsziele der Vereinten Nationen
</t>
    </r>
    <r>
      <rPr>
        <i/>
        <sz val="11"/>
        <color indexed="55"/>
        <rFont val="Arial"/>
        <family val="2"/>
      </rPr>
      <t>Sustainable Development Goals of the United Nations</t>
    </r>
    <r>
      <rPr>
        <sz val="11"/>
        <color indexed="8"/>
        <rFont val="Arial"/>
        <family val="2"/>
      </rPr>
      <t xml:space="preserve">
</t>
    </r>
    <r>
      <rPr>
        <sz val="9"/>
        <color indexed="8"/>
        <rFont val="Arial"/>
        <family val="2"/>
      </rPr>
      <t>Im Bereich von welchem SDG ist ihre Projektidee vorwiegend angesiedelt?</t>
    </r>
    <r>
      <rPr>
        <sz val="11"/>
        <color indexed="8"/>
        <rFont val="Arial"/>
        <family val="2"/>
      </rPr>
      <t xml:space="preserve">
</t>
    </r>
    <r>
      <rPr>
        <i/>
        <sz val="9"/>
        <color indexed="23"/>
        <rFont val="Arial"/>
        <family val="2"/>
      </rPr>
      <t>In the area of which SDG is your project idea mainly located?</t>
    </r>
  </si>
  <si>
    <r>
      <t xml:space="preserve">Themen-schwerpunkte:
</t>
    </r>
    <r>
      <rPr>
        <i/>
        <sz val="11"/>
        <color indexed="55"/>
        <rFont val="Arial"/>
        <family val="2"/>
      </rPr>
      <t>Main objectives:</t>
    </r>
  </si>
  <si>
    <r>
      <t xml:space="preserve">Länder-schwerpunkte:
</t>
    </r>
    <r>
      <rPr>
        <i/>
        <sz val="11"/>
        <color indexed="55"/>
        <rFont val="Arial"/>
        <family val="2"/>
      </rPr>
      <t>Focus countries:</t>
    </r>
  </si>
  <si>
    <r>
      <t xml:space="preserve">Themen- und Länderschwerpunkte  Ihres Vereins
</t>
    </r>
    <r>
      <rPr>
        <i/>
        <sz val="11"/>
        <color indexed="55"/>
        <rFont val="Arial"/>
        <family val="2"/>
      </rPr>
      <t xml:space="preserve">Main objectives and focus countries of your association </t>
    </r>
  </si>
  <si>
    <r>
      <t xml:space="preserve">Gesamtzahl der Mitglieder im Verein mit Migrationsgeschichte
</t>
    </r>
    <r>
      <rPr>
        <i/>
        <sz val="11"/>
        <color indexed="55"/>
        <rFont val="Arial"/>
        <family val="2"/>
      </rPr>
      <t>Total number of association members with a migration history</t>
    </r>
  </si>
  <si>
    <t>Akademische Institution</t>
  </si>
  <si>
    <t>Privatwirtschaft</t>
  </si>
  <si>
    <t>Zivilgesellschaftliche Einrichtung</t>
  </si>
  <si>
    <t>Öffentliche Einrichtung</t>
  </si>
  <si>
    <r>
      <rPr>
        <sz val="11"/>
        <rFont val="Arial"/>
        <family val="2"/>
      </rPr>
      <t>&gt; Sie</t>
    </r>
    <r>
      <rPr>
        <sz val="11"/>
        <color theme="1"/>
        <rFont val="Arial"/>
        <family val="2"/>
      </rPr>
      <t xml:space="preserve"> haben noch nicht alle erforderlichen Felder in diesem Reiter ausgefüllt</t>
    </r>
  </si>
  <si>
    <t>&gt; Bitte geben Sie das Datum im Format tt.mm.jjj an, also zum Beispiel 01.09.2024</t>
  </si>
  <si>
    <r>
      <t xml:space="preserve">Entstehung der Projektidee
</t>
    </r>
    <r>
      <rPr>
        <i/>
        <sz val="11"/>
        <color indexed="55"/>
        <rFont val="Arial"/>
        <family val="2"/>
      </rPr>
      <t>Creation of the project idea</t>
    </r>
    <r>
      <rPr>
        <sz val="11"/>
        <color indexed="8"/>
        <rFont val="Arial"/>
        <family val="2"/>
      </rPr>
      <t xml:space="preserve">
</t>
    </r>
    <r>
      <rPr>
        <sz val="9"/>
        <color indexed="8"/>
        <rFont val="Arial"/>
        <family val="2"/>
      </rPr>
      <t xml:space="preserve">Wie ist die Projektidee entstanden? Warum haben Sie dieses Thema gewählt? Wer war an der Entwicklung der Projektidee beteiligt? </t>
    </r>
    <r>
      <rPr>
        <sz val="11"/>
        <color indexed="8"/>
        <rFont val="Arial"/>
        <family val="2"/>
      </rPr>
      <t xml:space="preserve">
</t>
    </r>
    <r>
      <rPr>
        <i/>
        <sz val="9"/>
        <color indexed="23"/>
        <rFont val="Arial"/>
        <family val="2"/>
      </rPr>
      <t xml:space="preserve">How did the project idea come about? Why did you choose this topic? Who was involved in the development of the project idea? </t>
    </r>
  </si>
  <si>
    <t xml:space="preserve">SDG 3 - Gesundheit und Wohlergehen </t>
  </si>
  <si>
    <t xml:space="preserve">Bitte auswählen </t>
  </si>
  <si>
    <t xml:space="preserve">SDG 5 - Geschlechtergerechtigkeit </t>
  </si>
  <si>
    <t xml:space="preserve">Anderes SDG </t>
  </si>
  <si>
    <r>
      <t xml:space="preserve">Gesamtzahl der Mitglieder im Vorstand mit Migrationsgeschichte
</t>
    </r>
    <r>
      <rPr>
        <i/>
        <sz val="11"/>
        <color indexed="55"/>
        <rFont val="Arial"/>
        <family val="2"/>
      </rPr>
      <t>Total number of board members with a migration history</t>
    </r>
  </si>
  <si>
    <r>
      <t xml:space="preserve">Mit der Abgabe Ihrer Projektskizze bestätigen Sie, dass der Vorstand Ihres Vereins über das Projekt informiert wurde und mit der möglichen Projektdurchführung einverstanden ist. Rechtlich bindende Unterschriften werden notwendig werden, wenn der Vollantrag (Phase 2) eingereicht wird.
</t>
    </r>
    <r>
      <rPr>
        <i/>
        <sz val="11"/>
        <color indexed="55"/>
        <rFont val="Arial"/>
        <family val="2"/>
      </rPr>
      <t>By submitting your project outline you confirm that the board of your association has been informed and agrees with the possible implementation of the project. Legally binding signatures will be necessary when submitting the full proposal.</t>
    </r>
  </si>
  <si>
    <r>
      <t xml:space="preserve">Projektland
</t>
    </r>
    <r>
      <rPr>
        <i/>
        <sz val="11"/>
        <color indexed="55"/>
        <rFont val="Arial"/>
        <family val="2"/>
      </rPr>
      <t>Country of implementation</t>
    </r>
  </si>
  <si>
    <t>MEG Partnerländer</t>
  </si>
  <si>
    <r>
      <t xml:space="preserve">In der vorliegenden „Projektskizze“ können Sie uns Ihre Idee für ein Projekt der Ausschreibung 2023 vorstellen. Dies soll kein Projektantrag sein – sondern ein Format, in dem Sie ihre Projektidee „skizzieren“, also kurz beschreiben. Neben der Beschreibung der Idee brauchen wir noch weitere Informationen über Ihren Verein. Das hilft uns, besser abzuschätzen, ob ein Projektantrag erfolgreich sein könnte.
Die Ausschreibung verläuft in zwei Phasen: 1. Skizzenphase und 2. Vollantragsphase. In der Skizzenphase bewerten wir die Projektskizzen und treffen eine erste Vorauswahl an Projekten. Diese Projekte kommen dann in die zweite Phase (= Vollantragsphase). Bitte beschreiben Sie Ihre Projektidee so, dass die Informationen für das Auswahlgremium verständlich und nachvollziehbar sind. Bitte fassen Sie sich dabei so kurz wie möglich. </t>
    </r>
    <r>
      <rPr>
        <b/>
        <sz val="10"/>
        <color theme="1"/>
        <rFont val="Arial"/>
        <family val="2"/>
      </rPr>
      <t>Bitte füllen Sie dieses Dokument auf Deutsch aus.</t>
    </r>
    <r>
      <rPr>
        <sz val="10"/>
        <color theme="1"/>
        <rFont val="Arial"/>
        <family val="2"/>
      </rPr>
      <t xml:space="preserve"> Zum jetzigen Zeitpunkt senden Sie uns bitte keine weiteren Dokumente (Projektflyer, Vereinsunterlagen etc.) zu. Schicken Sie die gespeicherte Excel bitte ausschließlich elektronisch an diaspora-organisation@giz.de. 
</t>
    </r>
    <r>
      <rPr>
        <i/>
        <sz val="10"/>
        <color indexed="23"/>
        <rFont val="Arial"/>
        <family val="2"/>
      </rPr>
      <t xml:space="preserve">In this "project outline" you can present us your idea for a project. This is not a full project proposal - but a format in which you outline your project idea, that is, briefly describe it. In addition to the description of the idea, we will also ask for further information about your association. This helps us to better assess whether a project application could be successful.
The call for proposals runs in two phases: 1. project outline phase and 2. full proposal phase. In the outline phase we evaluate the project outlines and make a first pre-selection of projects. These projects then enter the second phase (= full proposal phase). Please describe your project idea in such a way that the information is comprehensible for the selection committee. Please be as brief as possible. </t>
    </r>
    <r>
      <rPr>
        <b/>
        <i/>
        <sz val="10"/>
        <color rgb="FF808080"/>
        <rFont val="Arial"/>
        <family val="2"/>
      </rPr>
      <t xml:space="preserve">Please fill out this document in German. </t>
    </r>
    <r>
      <rPr>
        <i/>
        <sz val="10"/>
        <color indexed="23"/>
        <rFont val="Arial"/>
        <family val="2"/>
      </rPr>
      <t>Please do not send us any other documents (project flyer, association documents, etc.) at this stage. Please send the saved excel file by email only to diaspora-organisation@giz.de</t>
    </r>
    <r>
      <rPr>
        <sz val="10"/>
        <color indexed="8"/>
        <rFont val="Arial"/>
        <family val="2"/>
      </rPr>
      <t xml:space="preserve">
Um weiter zu gehen klicken Sie unten auf "Übersicht - Overview". </t>
    </r>
    <r>
      <rPr>
        <i/>
        <sz val="10"/>
        <color indexed="23"/>
        <rFont val="Arial"/>
        <family val="2"/>
      </rPr>
      <t>/ To proceed click on "Übersicht - Overview" below.</t>
    </r>
  </si>
  <si>
    <r>
      <t xml:space="preserve">Zuschusshöhe GIZ
</t>
    </r>
    <r>
      <rPr>
        <sz val="11"/>
        <color indexed="8"/>
        <rFont val="Arial"/>
        <family val="2"/>
      </rPr>
      <t>(</t>
    </r>
    <r>
      <rPr>
        <b/>
        <sz val="11"/>
        <color rgb="FF000000"/>
        <rFont val="Arial"/>
        <family val="2"/>
      </rPr>
      <t>höchstens</t>
    </r>
    <r>
      <rPr>
        <sz val="11"/>
        <color indexed="8"/>
        <rFont val="Arial"/>
        <family val="2"/>
      </rPr>
      <t xml:space="preserve"> 44.000 EUR)
</t>
    </r>
    <r>
      <rPr>
        <i/>
        <sz val="11"/>
        <color indexed="55"/>
        <rFont val="Arial"/>
        <family val="2"/>
      </rPr>
      <t>Funding sum GIZ
(</t>
    </r>
    <r>
      <rPr>
        <b/>
        <i/>
        <sz val="11"/>
        <color rgb="FF969696"/>
        <rFont val="Arial"/>
        <family val="2"/>
      </rPr>
      <t>maximum</t>
    </r>
    <r>
      <rPr>
        <i/>
        <sz val="11"/>
        <color indexed="55"/>
        <rFont val="Arial"/>
        <family val="2"/>
      </rPr>
      <t xml:space="preserve"> 44,000 EUR)</t>
    </r>
  </si>
  <si>
    <t>&gt; Das Projektende liegt zu spät oder fehlt noch. Das Projekt darf höchsten bis zum 31.05.2025 laufen</t>
  </si>
  <si>
    <t>&gt; Der Projektstart liegt zu früh oder fehlt noch. Bitte wählen Sie einen Projektstart ab dem 01.07.2024</t>
  </si>
  <si>
    <t>&gt; Bitte geben Sie das Datum im Format tt.mm.jjjj an, also zum Beispiel 01.07.2024</t>
  </si>
  <si>
    <t>ä</t>
  </si>
  <si>
    <t>-</t>
  </si>
  <si>
    <t>&gt; Sie haben alle notwendigen Angaben gemacht. Gehen Sie bitte weiter auf den nächsten Reiter.</t>
  </si>
  <si>
    <r>
      <t xml:space="preserve">Digitalisierung
</t>
    </r>
    <r>
      <rPr>
        <i/>
        <sz val="11"/>
        <color theme="2" tint="-0.249977111117893"/>
        <rFont val="Arial"/>
        <family val="2"/>
      </rPr>
      <t>Digitisation</t>
    </r>
    <r>
      <rPr>
        <sz val="11"/>
        <color theme="1"/>
        <rFont val="Arial"/>
        <family val="2"/>
      </rPr>
      <t xml:space="preserve">
</t>
    </r>
    <r>
      <rPr>
        <sz val="9"/>
        <color theme="1"/>
        <rFont val="Arial"/>
        <family val="2"/>
      </rPr>
      <t xml:space="preserve">Trägt Ihr Projekt zur digitalen Transformation bei?
</t>
    </r>
    <r>
      <rPr>
        <i/>
        <sz val="9"/>
        <color theme="2" tint="-0.249977111117893"/>
        <rFont val="Arial"/>
        <family val="2"/>
      </rPr>
      <t>Does your project contribute to digital transformation?</t>
    </r>
  </si>
  <si>
    <r>
      <t xml:space="preserve">Ziel des Projekts
</t>
    </r>
    <r>
      <rPr>
        <i/>
        <sz val="11"/>
        <color indexed="55"/>
        <rFont val="Arial"/>
        <family val="2"/>
      </rPr>
      <t>Project objective</t>
    </r>
    <r>
      <rPr>
        <sz val="11"/>
        <color indexed="8"/>
        <rFont val="Arial"/>
        <family val="2"/>
      </rPr>
      <t xml:space="preserve">
</t>
    </r>
    <r>
      <rPr>
        <sz val="9"/>
        <color indexed="8"/>
        <rFont val="Arial"/>
        <family val="2"/>
      </rPr>
      <t>Welches Ziel verfolgt Ihr Projekt ? Welche konkreten Ergebnisse sollten erreicht werden? (Stichpunkte)</t>
    </r>
    <r>
      <rPr>
        <sz val="11"/>
        <color indexed="8"/>
        <rFont val="Arial"/>
        <family val="2"/>
      </rPr>
      <t xml:space="preserve">
</t>
    </r>
    <r>
      <rPr>
        <i/>
        <sz val="9"/>
        <color indexed="23"/>
        <rFont val="Arial"/>
        <family val="2"/>
      </rPr>
      <t>What is the goal of your project? What concrete results should be achieved? (keywords only)</t>
    </r>
  </si>
  <si>
    <r>
      <t xml:space="preserve">Co-creation
</t>
    </r>
    <r>
      <rPr>
        <i/>
        <sz val="11"/>
        <color indexed="55"/>
        <rFont val="Arial"/>
        <family val="2"/>
      </rPr>
      <t>Co-creation</t>
    </r>
    <r>
      <rPr>
        <sz val="11"/>
        <color indexed="8"/>
        <rFont val="Arial"/>
        <family val="2"/>
      </rPr>
      <t xml:space="preserve">
</t>
    </r>
    <r>
      <rPr>
        <sz val="9"/>
        <color indexed="8"/>
        <rFont val="Arial"/>
        <family val="2"/>
      </rPr>
      <t>Wie war Ihr bisheriger Kontakt zur Partner-Organisation? Wie haben Sie die Projektidee besprochen? Haben Sie Kontakt zur Zielgruppe? Haben Sie die Projektidee mit ihnen besprochen?</t>
    </r>
    <r>
      <rPr>
        <sz val="11"/>
        <color indexed="8"/>
        <rFont val="Arial"/>
        <family val="2"/>
      </rPr>
      <t xml:space="preserve">
</t>
    </r>
    <r>
      <rPr>
        <i/>
        <sz val="9"/>
        <color indexed="23"/>
        <rFont val="Arial"/>
        <family val="2"/>
      </rPr>
      <t>How has your contact been with the partner organization? How did you discuss the project idea? Do you have contact with the target group? Did you discuss the project idea with them?</t>
    </r>
  </si>
  <si>
    <r>
      <t xml:space="preserve">Haben Diaspora-Organisation und Partner-Organisation die vorliegende Projektskizze zusammen geschrieben?
</t>
    </r>
    <r>
      <rPr>
        <i/>
        <sz val="11"/>
        <color indexed="23"/>
        <rFont val="Arial"/>
        <family val="2"/>
      </rPr>
      <t>Have the diaspora organization and the partner organisation written this project outline together?</t>
    </r>
  </si>
  <si>
    <r>
      <t xml:space="preserve">Haben Diaspora-Organisation und Partner-Organisation die vorliegende Projektidee gemeinsam entwickelt?
</t>
    </r>
    <r>
      <rPr>
        <i/>
        <sz val="11"/>
        <color indexed="23"/>
        <rFont val="Arial"/>
        <family val="2"/>
      </rPr>
      <t>Have the diaspora organisation and the partner organisation developed the project idea jointly?</t>
    </r>
  </si>
  <si>
    <r>
      <t xml:space="preserve">Hat die Partner-Organisation der Projektidee zugestimmt?
</t>
    </r>
    <r>
      <rPr>
        <i/>
        <sz val="11"/>
        <color indexed="23"/>
        <rFont val="Arial"/>
        <family val="2"/>
      </rPr>
      <t>Has the partner organisation agreed to the project idea?</t>
    </r>
  </si>
  <si>
    <r>
      <t xml:space="preserve">Haben Sie bereits Projekte mit der Partner-organisation durchgeführt? 
</t>
    </r>
    <r>
      <rPr>
        <i/>
        <sz val="11"/>
        <color indexed="55"/>
        <rFont val="Arial"/>
        <family val="2"/>
      </rPr>
      <t>Have you already carried out projects with the partner organisation?</t>
    </r>
  </si>
  <si>
    <r>
      <t xml:space="preserve">Um was für einen Typ Organisation handelt es sich bei der Partner-Organisation?
</t>
    </r>
    <r>
      <rPr>
        <i/>
        <sz val="11"/>
        <color indexed="55"/>
        <rFont val="Arial"/>
        <family val="2"/>
      </rPr>
      <t>What type of organisation is the partner organisation?</t>
    </r>
  </si>
  <si>
    <r>
      <t xml:space="preserve">Welche Rechtsform hat Ihre Partnerorganisation?
</t>
    </r>
    <r>
      <rPr>
        <i/>
        <sz val="11"/>
        <color indexed="55"/>
        <rFont val="Arial"/>
        <family val="2"/>
      </rPr>
      <t xml:space="preserve">What legal form does your partner organisation have? </t>
    </r>
  </si>
  <si>
    <t>Fragen zu Ihrem Projektpartner (Partner-Organisation) / 
Questions concerning your project partner (Partner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</si>
</sst>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scheme val="minor"/>
    </font>
    <font>
      <sz val="11"/>
      <color indexed="8"/>
      <name val="Arial"/>
      <family val="2"/>
    </font>
    <font>
      <i/>
      <sz val="10"/>
      <color indexed="23"/>
      <name val="Arial"/>
      <family val="2"/>
    </font>
    <font>
      <i/>
      <sz val="11"/>
      <color indexed="55"/>
      <name val="Arial"/>
      <family val="2"/>
    </font>
    <font>
      <sz val="10"/>
      <color indexed="8"/>
      <name val="Arial"/>
      <family val="2"/>
    </font>
    <font>
      <i/>
      <sz val="11"/>
      <color indexed="23"/>
      <name val="Calibri"/>
      <family val="2"/>
    </font>
    <font>
      <sz val="9"/>
      <color indexed="8"/>
      <name val="Arial"/>
      <family val="2"/>
    </font>
    <font>
      <i/>
      <sz val="9"/>
      <color indexed="23"/>
      <name val="Arial"/>
      <family val="2"/>
    </font>
    <font>
      <i/>
      <sz val="11"/>
      <color indexed="23"/>
      <name val="Arial"/>
      <family val="2"/>
    </font>
    <font>
      <sz val="11"/>
      <color theme="0"/>
      <name val="Calibri"/>
      <family val="2"/>
      <scheme val="minor"/>
    </font>
    <font>
      <sz val="11"/>
      <color theme="1"/>
      <name val="Arial"/>
      <family val="2"/>
    </font>
    <font>
      <sz val="11"/>
      <color theme="1"/>
      <name val="Wingdings"/>
      <charset val="2"/>
    </font>
    <font>
      <sz val="11"/>
      <color theme="9" tint="0.39997558519241921"/>
      <name val="Arial"/>
      <family val="2"/>
    </font>
    <font>
      <sz val="10"/>
      <color theme="1"/>
      <name val="Arial"/>
      <family val="2"/>
    </font>
    <font>
      <b/>
      <sz val="12"/>
      <color rgb="FF92D050"/>
      <name val="Arial"/>
      <family val="2"/>
    </font>
    <font>
      <sz val="11"/>
      <color theme="0"/>
      <name val="Arial"/>
      <family val="2"/>
    </font>
    <font>
      <b/>
      <sz val="12"/>
      <color rgb="FFD2001B"/>
      <name val="Arial"/>
      <family val="2"/>
    </font>
    <font>
      <sz val="10"/>
      <color rgb="FFFF0000"/>
      <name val="Arial"/>
      <family val="2"/>
    </font>
    <font>
      <sz val="11"/>
      <name val="Arial"/>
      <family val="2"/>
    </font>
    <font>
      <i/>
      <sz val="11"/>
      <color theme="2" tint="-0.249977111117893"/>
      <name val="Arial"/>
      <family val="2"/>
    </font>
    <font>
      <sz val="11"/>
      <color theme="1"/>
      <name val="Arial"/>
      <family val="2"/>
    </font>
    <font>
      <b/>
      <sz val="10"/>
      <color theme="1"/>
      <name val="Arial"/>
      <family val="2"/>
    </font>
    <font>
      <sz val="9"/>
      <color theme="1"/>
      <name val="Arial"/>
      <family val="2"/>
    </font>
    <font>
      <i/>
      <sz val="9"/>
      <color theme="2" tint="-0.249977111117893"/>
      <name val="Arial"/>
      <family val="2"/>
    </font>
    <font>
      <b/>
      <i/>
      <sz val="10"/>
      <color rgb="FF808080"/>
      <name val="Arial"/>
      <family val="2"/>
    </font>
    <font>
      <b/>
      <i/>
      <sz val="11"/>
      <color rgb="FF969696"/>
      <name val="Arial"/>
      <family val="2"/>
    </font>
    <font>
      <b/>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3">
    <border>
      <left/>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39">
    <xf numFmtId="0" fontId="0" fillId="0" borderId="0" xfId="0"/>
    <xf numFmtId="0" fontId="10" fillId="2" borderId="0" xfId="0" applyFont="1" applyFill="1" applyAlignment="1" applyProtection="1">
      <alignment horizontal="left" vertical="top"/>
    </xf>
    <xf numFmtId="0" fontId="0" fillId="2" borderId="0" xfId="0" applyFill="1" applyProtection="1"/>
    <xf numFmtId="0" fontId="10" fillId="3" borderId="1"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left" vertical="center" wrapText="1"/>
    </xf>
    <xf numFmtId="14" fontId="10" fillId="2" borderId="0" xfId="0" applyNumberFormat="1" applyFont="1" applyFill="1" applyAlignment="1" applyProtection="1">
      <alignment horizontal="left" vertical="top"/>
    </xf>
    <xf numFmtId="0" fontId="11" fillId="2" borderId="0" xfId="0" applyFont="1" applyFill="1" applyAlignment="1" applyProtection="1">
      <alignment horizontal="left" vertical="top"/>
    </xf>
    <xf numFmtId="0" fontId="1" fillId="2" borderId="0" xfId="0" applyFont="1" applyFill="1" applyAlignment="1" applyProtection="1">
      <alignment vertical="center"/>
    </xf>
    <xf numFmtId="0" fontId="12" fillId="3" borderId="4"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0" fillId="3" borderId="5" xfId="0" applyFont="1" applyFill="1" applyBorder="1" applyAlignment="1" applyProtection="1">
      <alignment horizontal="right" vertical="center" wrapText="1"/>
      <protection locked="0"/>
    </xf>
    <xf numFmtId="14" fontId="10" fillId="2" borderId="6" xfId="0"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right" vertical="center" wrapText="1"/>
      <protection locked="0"/>
    </xf>
    <xf numFmtId="14" fontId="10" fillId="2" borderId="8" xfId="0" applyNumberFormat="1" applyFont="1" applyFill="1" applyBorder="1" applyAlignment="1" applyProtection="1">
      <alignment horizontal="center" vertical="center"/>
      <protection locked="0"/>
    </xf>
    <xf numFmtId="0" fontId="0" fillId="2" borderId="0" xfId="0" applyFill="1"/>
    <xf numFmtId="0" fontId="13" fillId="2" borderId="0" xfId="0" applyFont="1" applyFill="1" applyAlignment="1">
      <alignment vertical="top" wrapText="1"/>
    </xf>
    <xf numFmtId="0" fontId="14" fillId="2" borderId="0" xfId="0" applyFont="1" applyFill="1" applyBorder="1" applyAlignment="1" applyProtection="1">
      <alignment vertical="center"/>
    </xf>
    <xf numFmtId="0" fontId="12" fillId="3" borderId="4" xfId="0" applyFont="1" applyFill="1" applyBorder="1" applyAlignment="1" applyProtection="1">
      <alignment horizontal="center" vertical="center"/>
    </xf>
    <xf numFmtId="0" fontId="0" fillId="2" borderId="0" xfId="0" applyFill="1" applyBorder="1" applyProtection="1"/>
    <xf numFmtId="0" fontId="0" fillId="2" borderId="5" xfId="0" applyFill="1" applyBorder="1" applyAlignment="1" applyProtection="1">
      <alignment horizontal="center" vertical="center"/>
    </xf>
    <xf numFmtId="0" fontId="0" fillId="2" borderId="5" xfId="0" applyFill="1" applyBorder="1" applyAlignment="1" applyProtection="1">
      <alignment wrapText="1"/>
    </xf>
    <xf numFmtId="0" fontId="0" fillId="2" borderId="9" xfId="0" applyFill="1" applyBorder="1" applyProtection="1"/>
    <xf numFmtId="0" fontId="0" fillId="2" borderId="10" xfId="0" applyFill="1" applyBorder="1" applyProtection="1"/>
    <xf numFmtId="0" fontId="9" fillId="2" borderId="0" xfId="0" applyFont="1" applyFill="1" applyProtection="1"/>
    <xf numFmtId="0" fontId="15" fillId="2" borderId="0" xfId="0" applyFont="1" applyFill="1" applyAlignment="1" applyProtection="1">
      <alignment horizontal="left" vertical="top"/>
    </xf>
    <xf numFmtId="0" fontId="10" fillId="3" borderId="11" xfId="0" applyFont="1" applyFill="1" applyBorder="1" applyAlignment="1" applyProtection="1">
      <alignment horizontal="left" vertical="center" wrapText="1"/>
    </xf>
    <xf numFmtId="0" fontId="12" fillId="3" borderId="12"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10" fillId="3" borderId="14" xfId="0" applyFont="1" applyFill="1" applyBorder="1" applyAlignment="1" applyProtection="1">
      <alignment horizontal="left" vertical="center" wrapText="1"/>
    </xf>
    <xf numFmtId="0" fontId="10" fillId="2" borderId="15"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left" vertical="center" wrapText="1"/>
    </xf>
    <xf numFmtId="0" fontId="10" fillId="2" borderId="18"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2" fillId="3" borderId="12" xfId="0" applyFont="1" applyFill="1" applyBorder="1" applyAlignment="1" applyProtection="1">
      <alignment vertical="center"/>
      <protection locked="0"/>
    </xf>
    <xf numFmtId="0" fontId="12" fillId="3" borderId="19"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3" borderId="13"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3" borderId="4" xfId="0" applyFont="1" applyFill="1" applyBorder="1" applyAlignment="1" applyProtection="1">
      <alignment horizontal="center" vertical="center"/>
    </xf>
    <xf numFmtId="0" fontId="10" fillId="2" borderId="6"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wrapText="1"/>
    </xf>
    <xf numFmtId="0" fontId="10" fillId="2" borderId="6" xfId="0" applyFont="1" applyFill="1" applyBorder="1" applyAlignment="1" applyProtection="1">
      <alignment horizontal="center" vertical="center"/>
      <protection locked="0"/>
    </xf>
    <xf numFmtId="0" fontId="10" fillId="3" borderId="11" xfId="0" applyFont="1" applyFill="1" applyBorder="1" applyAlignment="1" applyProtection="1">
      <alignment horizontal="left" vertical="center" wrapText="1"/>
    </xf>
    <xf numFmtId="9" fontId="10" fillId="2" borderId="0" xfId="0" applyNumberFormat="1" applyFont="1" applyFill="1" applyAlignment="1" applyProtection="1">
      <alignment horizontal="left" vertical="top"/>
    </xf>
    <xf numFmtId="0" fontId="9" fillId="2" borderId="0" xfId="0" applyFont="1" applyFill="1"/>
    <xf numFmtId="9" fontId="9" fillId="2" borderId="0" xfId="0" applyNumberFormat="1" applyFont="1" applyFill="1"/>
    <xf numFmtId="14" fontId="9" fillId="2" borderId="0" xfId="0" applyNumberFormat="1" applyFont="1" applyFill="1"/>
    <xf numFmtId="0" fontId="10" fillId="3" borderId="20" xfId="0" applyFont="1" applyFill="1" applyBorder="1" applyAlignment="1" applyProtection="1">
      <alignment horizontal="right" vertical="center" wrapText="1"/>
    </xf>
    <xf numFmtId="0" fontId="10" fillId="3" borderId="5" xfId="0" applyFont="1" applyFill="1" applyBorder="1" applyAlignment="1" applyProtection="1">
      <alignment horizontal="right" vertical="center" wrapText="1"/>
    </xf>
    <xf numFmtId="0" fontId="10" fillId="3" borderId="7" xfId="0" applyFont="1" applyFill="1" applyBorder="1" applyAlignment="1" applyProtection="1">
      <alignment horizontal="right" vertical="center" wrapText="1"/>
    </xf>
    <xf numFmtId="0" fontId="10" fillId="2" borderId="6"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xf>
    <xf numFmtId="0" fontId="10" fillId="2" borderId="8"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8" fillId="2" borderId="0" xfId="0" applyFont="1" applyFill="1" applyAlignment="1" applyProtection="1">
      <alignment horizontal="left" vertical="top"/>
    </xf>
    <xf numFmtId="0" fontId="10" fillId="3" borderId="5" xfId="0" applyFont="1" applyFill="1" applyBorder="1" applyAlignment="1" applyProtection="1">
      <alignment horizontal="right" vertical="center" wrapText="1"/>
    </xf>
    <xf numFmtId="0" fontId="10" fillId="3" borderId="7" xfId="0" applyFont="1" applyFill="1" applyBorder="1" applyAlignment="1" applyProtection="1">
      <alignment horizontal="right" vertical="center" wrapText="1"/>
    </xf>
    <xf numFmtId="0" fontId="10" fillId="3" borderId="20" xfId="0" applyFont="1" applyFill="1" applyBorder="1" applyAlignment="1" applyProtection="1">
      <alignment horizontal="right" vertical="center" wrapText="1"/>
    </xf>
    <xf numFmtId="0" fontId="10" fillId="3" borderId="11" xfId="0" applyFont="1" applyFill="1" applyBorder="1" applyAlignment="1" applyProtection="1">
      <alignment horizontal="left" vertical="center" wrapText="1"/>
    </xf>
    <xf numFmtId="0" fontId="10" fillId="2" borderId="0" xfId="0" applyFont="1" applyFill="1" applyAlignment="1">
      <alignment horizontal="left" vertical="top"/>
    </xf>
    <xf numFmtId="0" fontId="1" fillId="2" borderId="0" xfId="0" applyFont="1" applyFill="1" applyAlignment="1">
      <alignment vertical="center"/>
    </xf>
    <xf numFmtId="0" fontId="10" fillId="2" borderId="0" xfId="0" applyNumberFormat="1" applyFont="1" applyFill="1" applyAlignment="1" applyProtection="1">
      <alignment horizontal="left" vertical="top"/>
    </xf>
    <xf numFmtId="0" fontId="10" fillId="2" borderId="18"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12" fillId="3" borderId="4" xfId="0" applyFont="1" applyFill="1" applyBorder="1" applyAlignment="1" applyProtection="1">
      <alignment vertical="center"/>
      <protection locked="0"/>
    </xf>
    <xf numFmtId="0" fontId="0" fillId="2" borderId="9"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0" xfId="0" applyFill="1" applyAlignment="1" applyProtection="1">
      <alignment vertical="top" wrapText="1"/>
    </xf>
    <xf numFmtId="0" fontId="0" fillId="2" borderId="0" xfId="0" applyFill="1" applyAlignment="1" applyProtection="1">
      <alignment vertical="top"/>
    </xf>
    <xf numFmtId="0" fontId="16" fillId="2" borderId="9"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10" fillId="2" borderId="19" xfId="0" applyFont="1" applyFill="1" applyBorder="1" applyAlignment="1" applyProtection="1">
      <alignment horizontal="left" vertical="top" wrapText="1"/>
    </xf>
    <xf numFmtId="0" fontId="10" fillId="2" borderId="21" xfId="0" applyFont="1" applyFill="1" applyBorder="1" applyAlignment="1" applyProtection="1">
      <alignment horizontal="left" vertical="top" wrapText="1"/>
    </xf>
    <xf numFmtId="0" fontId="10" fillId="2" borderId="22" xfId="0" applyFont="1" applyFill="1" applyBorder="1" applyAlignment="1" applyProtection="1">
      <alignment horizontal="left" vertical="top" wrapText="1"/>
    </xf>
    <xf numFmtId="0" fontId="10" fillId="2" borderId="9" xfId="0" applyFont="1" applyFill="1" applyBorder="1" applyAlignment="1" applyProtection="1">
      <alignment horizontal="left" vertical="top"/>
    </xf>
    <xf numFmtId="0" fontId="10" fillId="2" borderId="23" xfId="0" applyFont="1" applyFill="1" applyBorder="1" applyAlignment="1" applyProtection="1">
      <alignment horizontal="left" vertical="top"/>
    </xf>
    <xf numFmtId="0" fontId="10" fillId="2" borderId="10" xfId="0" applyFont="1" applyFill="1" applyBorder="1" applyAlignment="1" applyProtection="1">
      <alignment horizontal="left" vertical="top"/>
    </xf>
    <xf numFmtId="0" fontId="16" fillId="2" borderId="23" xfId="0" applyFont="1" applyFill="1" applyBorder="1" applyAlignment="1" applyProtection="1">
      <alignment horizontal="center" vertical="center"/>
    </xf>
    <xf numFmtId="0" fontId="12" fillId="3" borderId="24"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0" fillId="3" borderId="25" xfId="0" applyFont="1" applyFill="1" applyBorder="1" applyAlignment="1" applyProtection="1">
      <alignment horizontal="left" vertical="center" wrapText="1"/>
    </xf>
    <xf numFmtId="0" fontId="10" fillId="3" borderId="26"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3" borderId="29" xfId="0" applyFont="1" applyFill="1" applyBorder="1" applyAlignment="1" applyProtection="1">
      <alignment horizontal="left" vertical="center" wrapText="1"/>
    </xf>
    <xf numFmtId="0" fontId="10" fillId="3" borderId="30" xfId="0" applyFont="1" applyFill="1" applyBorder="1" applyAlignment="1" applyProtection="1">
      <alignment horizontal="left" vertical="center" wrapText="1"/>
    </xf>
    <xf numFmtId="0" fontId="10" fillId="0" borderId="2" xfId="0" applyFont="1" applyFill="1" applyBorder="1" applyAlignment="1" applyProtection="1">
      <alignment horizontal="left" vertical="top" wrapText="1"/>
      <protection locked="0"/>
    </xf>
    <xf numFmtId="0" fontId="10" fillId="0" borderId="31"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10" fillId="2" borderId="27" xfId="0" applyFont="1" applyFill="1" applyBorder="1" applyAlignment="1" applyProtection="1">
      <alignment horizontal="left" vertical="center"/>
      <protection locked="0"/>
    </xf>
    <xf numFmtId="0" fontId="10" fillId="2" borderId="28"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top"/>
      <protection locked="0"/>
    </xf>
    <xf numFmtId="0" fontId="10" fillId="2" borderId="15" xfId="0" applyFont="1" applyFill="1" applyBorder="1" applyAlignment="1" applyProtection="1">
      <alignment horizontal="left" vertical="top"/>
      <protection locked="0"/>
    </xf>
    <xf numFmtId="0" fontId="16" fillId="2" borderId="9" xfId="0" applyFont="1" applyFill="1" applyBorder="1" applyAlignment="1" applyProtection="1">
      <alignment horizontal="center" vertical="center" wrapText="1"/>
    </xf>
    <xf numFmtId="0" fontId="10" fillId="2" borderId="20" xfId="0" applyFont="1" applyFill="1" applyBorder="1" applyAlignment="1" applyProtection="1">
      <alignment horizontal="left" vertical="top"/>
      <protection locked="0"/>
    </xf>
    <xf numFmtId="0" fontId="10" fillId="2" borderId="18" xfId="0" applyFont="1" applyFill="1" applyBorder="1" applyAlignment="1" applyProtection="1">
      <alignment horizontal="left" vertical="top"/>
      <protection locked="0"/>
    </xf>
    <xf numFmtId="0" fontId="20" fillId="2" borderId="27" xfId="0" applyFont="1" applyFill="1" applyBorder="1" applyAlignment="1" applyProtection="1">
      <alignment horizontal="left" vertical="center"/>
      <protection locked="0"/>
    </xf>
    <xf numFmtId="0" fontId="20" fillId="2" borderId="28"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top"/>
      <protection locked="0"/>
    </xf>
    <xf numFmtId="0" fontId="10" fillId="2" borderId="8" xfId="0" applyFont="1" applyFill="1" applyBorder="1" applyAlignment="1" applyProtection="1">
      <alignment horizontal="left" vertical="top"/>
      <protection locked="0"/>
    </xf>
    <xf numFmtId="164" fontId="10" fillId="2" borderId="33" xfId="0" applyNumberFormat="1" applyFont="1" applyFill="1" applyBorder="1" applyAlignment="1" applyProtection="1">
      <alignment horizontal="center" vertical="center"/>
      <protection locked="0"/>
    </xf>
    <xf numFmtId="164" fontId="10" fillId="2" borderId="34" xfId="0" applyNumberFormat="1" applyFont="1" applyFill="1" applyBorder="1" applyAlignment="1" applyProtection="1">
      <alignment horizontal="center" vertical="center"/>
      <protection locked="0"/>
    </xf>
    <xf numFmtId="164" fontId="10" fillId="2" borderId="35" xfId="0" applyNumberFormat="1" applyFont="1" applyFill="1" applyBorder="1" applyAlignment="1" applyProtection="1">
      <alignment horizontal="center" vertical="center"/>
      <protection locked="0"/>
    </xf>
    <xf numFmtId="164" fontId="10" fillId="2" borderId="36" xfId="0" applyNumberFormat="1"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2" borderId="18"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3" borderId="5"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10" fillId="3" borderId="32" xfId="0" applyFont="1" applyFill="1" applyBorder="1" applyAlignment="1" applyProtection="1">
      <alignment horizontal="left" vertical="center" wrapText="1"/>
    </xf>
    <xf numFmtId="0" fontId="10" fillId="3" borderId="31" xfId="0" applyFont="1" applyFill="1" applyBorder="1" applyAlignment="1" applyProtection="1">
      <alignment horizontal="left" vertical="center" wrapText="1"/>
    </xf>
    <xf numFmtId="0" fontId="10" fillId="3" borderId="39" xfId="0" applyFont="1" applyFill="1" applyBorder="1" applyAlignment="1" applyProtection="1">
      <alignment horizontal="left" vertical="center" wrapText="1"/>
    </xf>
    <xf numFmtId="0" fontId="10" fillId="3" borderId="5" xfId="0" applyFont="1" applyFill="1" applyBorder="1" applyAlignment="1" applyProtection="1">
      <alignment horizontal="right" vertical="center" wrapText="1"/>
    </xf>
    <xf numFmtId="0" fontId="10" fillId="3" borderId="7" xfId="0" applyFont="1" applyFill="1" applyBorder="1" applyAlignment="1" applyProtection="1">
      <alignment horizontal="right" vertical="center" wrapText="1"/>
    </xf>
    <xf numFmtId="0" fontId="10" fillId="2" borderId="8" xfId="0" applyFont="1" applyFill="1" applyBorder="1" applyAlignment="1" applyProtection="1">
      <alignment vertical="center"/>
      <protection locked="0"/>
    </xf>
    <xf numFmtId="0" fontId="10" fillId="3" borderId="20" xfId="0" applyFont="1" applyFill="1" applyBorder="1" applyAlignment="1" applyProtection="1">
      <alignment horizontal="right" vertical="center" wrapText="1"/>
    </xf>
    <xf numFmtId="0" fontId="10"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wrapText="1"/>
    </xf>
    <xf numFmtId="0" fontId="10" fillId="3" borderId="41" xfId="0" applyFont="1" applyFill="1" applyBorder="1" applyAlignment="1" applyProtection="1">
      <alignment horizontal="left" vertical="center" wrapText="1"/>
    </xf>
    <xf numFmtId="0" fontId="10" fillId="3" borderId="42" xfId="0" applyFont="1" applyFill="1" applyBorder="1" applyAlignment="1" applyProtection="1">
      <alignment horizontal="left" vertical="center" wrapText="1"/>
    </xf>
    <xf numFmtId="0" fontId="10" fillId="2" borderId="20"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7" fillId="2" borderId="38"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xf>
  </cellXfs>
  <cellStyles count="1">
    <cellStyle name="Standard" xfId="0" builtinId="0"/>
  </cellStyles>
  <dxfs count="2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4749800</xdr:colOff>
      <xdr:row>0</xdr:row>
      <xdr:rowOff>76201</xdr:rowOff>
    </xdr:from>
    <xdr:to>
      <xdr:col>1</xdr:col>
      <xdr:colOff>10217150</xdr:colOff>
      <xdr:row>0</xdr:row>
      <xdr:rowOff>3103460</xdr:rowOff>
    </xdr:to>
    <xdr:pic>
      <xdr:nvPicPr>
        <xdr:cNvPr id="4" name="Grafik 3">
          <a:extLst>
            <a:ext uri="{FF2B5EF4-FFF2-40B4-BE49-F238E27FC236}">
              <a16:creationId xmlns:a16="http://schemas.microsoft.com/office/drawing/2014/main" id="{E71DDF0F-23CD-4D70-9570-003F803ED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9900" y="76201"/>
          <a:ext cx="5470525" cy="3030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0</xdr:row>
      <xdr:rowOff>0</xdr:rowOff>
    </xdr:from>
    <xdr:to>
      <xdr:col>2</xdr:col>
      <xdr:colOff>7010400</xdr:colOff>
      <xdr:row>0</xdr:row>
      <xdr:rowOff>1663700</xdr:rowOff>
    </xdr:to>
    <xdr:pic>
      <xdr:nvPicPr>
        <xdr:cNvPr id="4" name="Grafik 3">
          <a:extLst>
            <a:ext uri="{FF2B5EF4-FFF2-40B4-BE49-F238E27FC236}">
              <a16:creationId xmlns:a16="http://schemas.microsoft.com/office/drawing/2014/main" id="{6CC4FFE0-FB5B-4217-A9C3-EED3A1C50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0"/>
          <a:ext cx="7048500"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opLeftCell="B1" workbookViewId="0">
      <selection activeCell="J1" sqref="J1:J3"/>
    </sheetView>
  </sheetViews>
  <sheetFormatPr baseColWidth="10" defaultRowHeight="14.5" x14ac:dyDescent="0.35"/>
  <cols>
    <col min="1" max="1" width="27" customWidth="1"/>
    <col min="2" max="2" width="31.81640625" customWidth="1"/>
    <col min="3" max="3" width="45" customWidth="1"/>
    <col min="4" max="4" width="7.81640625" customWidth="1"/>
    <col min="5" max="5" width="61" bestFit="1" customWidth="1"/>
    <col min="6" max="6" width="18.453125" customWidth="1"/>
    <col min="9" max="9" width="24.81640625" customWidth="1"/>
  </cols>
  <sheetData>
    <row r="1" spans="1:10" x14ac:dyDescent="0.35">
      <c r="A1" t="s">
        <v>155</v>
      </c>
      <c r="B1" t="s">
        <v>121</v>
      </c>
      <c r="C1" t="s">
        <v>128</v>
      </c>
      <c r="D1" t="s">
        <v>128</v>
      </c>
      <c r="E1" s="1" t="s">
        <v>0</v>
      </c>
      <c r="F1" s="1" t="s">
        <v>0</v>
      </c>
      <c r="G1" t="s">
        <v>0</v>
      </c>
      <c r="I1" t="s">
        <v>120</v>
      </c>
      <c r="J1" s="1" t="s">
        <v>0</v>
      </c>
    </row>
    <row r="2" spans="1:10" x14ac:dyDescent="0.35">
      <c r="E2" s="8" t="s">
        <v>53</v>
      </c>
      <c r="F2" s="8" t="s">
        <v>132</v>
      </c>
      <c r="G2" t="s">
        <v>141</v>
      </c>
      <c r="J2" s="8" t="s">
        <v>53</v>
      </c>
    </row>
    <row r="3" spans="1:10" x14ac:dyDescent="0.35">
      <c r="A3" s="1" t="s">
        <v>0</v>
      </c>
      <c r="B3" t="s">
        <v>0</v>
      </c>
      <c r="C3" t="s">
        <v>149</v>
      </c>
      <c r="E3" s="8" t="s">
        <v>54</v>
      </c>
      <c r="F3" s="8" t="s">
        <v>133</v>
      </c>
      <c r="G3" t="s">
        <v>142</v>
      </c>
      <c r="I3" s="63" t="s">
        <v>0</v>
      </c>
      <c r="J3" s="8" t="s">
        <v>54</v>
      </c>
    </row>
    <row r="4" spans="1:10" x14ac:dyDescent="0.35">
      <c r="A4" s="8" t="s">
        <v>1</v>
      </c>
      <c r="B4" t="s">
        <v>53</v>
      </c>
      <c r="C4" t="s">
        <v>148</v>
      </c>
      <c r="D4">
        <v>7</v>
      </c>
      <c r="E4" s="8" t="s">
        <v>83</v>
      </c>
      <c r="G4" t="s">
        <v>143</v>
      </c>
      <c r="I4" s="64" t="s">
        <v>1</v>
      </c>
    </row>
    <row r="5" spans="1:10" x14ac:dyDescent="0.35">
      <c r="A5" s="8" t="s">
        <v>2</v>
      </c>
      <c r="B5" t="s">
        <v>54</v>
      </c>
      <c r="C5" t="s">
        <v>150</v>
      </c>
      <c r="D5">
        <v>11</v>
      </c>
      <c r="E5" s="8"/>
      <c r="G5" t="s">
        <v>144</v>
      </c>
      <c r="I5" s="64" t="s">
        <v>2</v>
      </c>
    </row>
    <row r="6" spans="1:10" x14ac:dyDescent="0.35">
      <c r="A6" s="8" t="s">
        <v>3</v>
      </c>
      <c r="B6" t="s">
        <v>122</v>
      </c>
      <c r="C6" t="s">
        <v>129</v>
      </c>
      <c r="D6">
        <v>12</v>
      </c>
      <c r="E6" s="8" t="s">
        <v>0</v>
      </c>
      <c r="G6" t="s">
        <v>81</v>
      </c>
      <c r="I6" s="64" t="s">
        <v>3</v>
      </c>
    </row>
    <row r="7" spans="1:10" x14ac:dyDescent="0.35">
      <c r="A7" s="8" t="s">
        <v>4</v>
      </c>
      <c r="C7" t="s">
        <v>151</v>
      </c>
      <c r="D7">
        <v>13</v>
      </c>
      <c r="E7" s="8" t="s">
        <v>77</v>
      </c>
      <c r="I7" s="64" t="s">
        <v>4</v>
      </c>
    </row>
    <row r="8" spans="1:10" x14ac:dyDescent="0.35">
      <c r="A8" s="8" t="s">
        <v>5</v>
      </c>
      <c r="B8" t="s">
        <v>0</v>
      </c>
      <c r="D8">
        <v>14</v>
      </c>
      <c r="E8" s="8" t="s">
        <v>135</v>
      </c>
      <c r="I8" s="64" t="s">
        <v>5</v>
      </c>
    </row>
    <row r="9" spans="1:10" x14ac:dyDescent="0.35">
      <c r="A9" s="8" t="s">
        <v>6</v>
      </c>
      <c r="B9" t="s">
        <v>131</v>
      </c>
      <c r="D9">
        <v>15</v>
      </c>
      <c r="E9" s="8" t="s">
        <v>79</v>
      </c>
      <c r="I9" s="64" t="s">
        <v>6</v>
      </c>
    </row>
    <row r="10" spans="1:10" x14ac:dyDescent="0.35">
      <c r="A10" s="8" t="s">
        <v>9</v>
      </c>
      <c r="B10" t="s">
        <v>123</v>
      </c>
      <c r="D10">
        <v>99</v>
      </c>
      <c r="E10" s="8" t="s">
        <v>80</v>
      </c>
      <c r="I10" s="64" t="s">
        <v>7</v>
      </c>
    </row>
    <row r="11" spans="1:10" x14ac:dyDescent="0.35">
      <c r="A11" s="8" t="s">
        <v>11</v>
      </c>
      <c r="B11" t="s">
        <v>124</v>
      </c>
      <c r="E11" s="8" t="s">
        <v>81</v>
      </c>
      <c r="I11" s="64" t="s">
        <v>8</v>
      </c>
    </row>
    <row r="12" spans="1:10" x14ac:dyDescent="0.35">
      <c r="A12" s="8" t="s">
        <v>12</v>
      </c>
      <c r="E12" s="8" t="s">
        <v>82</v>
      </c>
      <c r="I12" s="64" t="s">
        <v>9</v>
      </c>
    </row>
    <row r="13" spans="1:10" x14ac:dyDescent="0.35">
      <c r="A13" s="8" t="s">
        <v>14</v>
      </c>
      <c r="I13" s="64" t="s">
        <v>10</v>
      </c>
    </row>
    <row r="14" spans="1:10" x14ac:dyDescent="0.35">
      <c r="A14" s="8" t="s">
        <v>19</v>
      </c>
      <c r="I14" s="64" t="s">
        <v>11</v>
      </c>
    </row>
    <row r="15" spans="1:10" x14ac:dyDescent="0.35">
      <c r="A15" s="8" t="s">
        <v>20</v>
      </c>
      <c r="I15" s="64" t="s">
        <v>12</v>
      </c>
    </row>
    <row r="16" spans="1:10" x14ac:dyDescent="0.35">
      <c r="A16" s="8" t="s">
        <v>21</v>
      </c>
      <c r="I16" s="64" t="s">
        <v>13</v>
      </c>
    </row>
    <row r="17" spans="1:9" x14ac:dyDescent="0.35">
      <c r="A17" s="8" t="s">
        <v>22</v>
      </c>
      <c r="I17" s="64" t="s">
        <v>14</v>
      </c>
    </row>
    <row r="18" spans="1:9" x14ac:dyDescent="0.35">
      <c r="A18" s="8" t="s">
        <v>125</v>
      </c>
      <c r="I18" s="64" t="s">
        <v>15</v>
      </c>
    </row>
    <row r="19" spans="1:9" x14ac:dyDescent="0.35">
      <c r="A19" s="8"/>
      <c r="I19" s="64" t="s">
        <v>16</v>
      </c>
    </row>
    <row r="20" spans="1:9" x14ac:dyDescent="0.35">
      <c r="A20" s="8"/>
      <c r="I20" s="64" t="s">
        <v>17</v>
      </c>
    </row>
    <row r="21" spans="1:9" x14ac:dyDescent="0.35">
      <c r="A21" s="8"/>
      <c r="I21" s="64" t="s">
        <v>18</v>
      </c>
    </row>
    <row r="22" spans="1:9" x14ac:dyDescent="0.35">
      <c r="I22" s="64" t="s">
        <v>19</v>
      </c>
    </row>
    <row r="23" spans="1:9" x14ac:dyDescent="0.35">
      <c r="I23" s="64" t="s">
        <v>20</v>
      </c>
    </row>
    <row r="24" spans="1:9" x14ac:dyDescent="0.35">
      <c r="I24" s="64" t="s">
        <v>21</v>
      </c>
    </row>
    <row r="25" spans="1:9" x14ac:dyDescent="0.35">
      <c r="I25" s="64" t="s">
        <v>22</v>
      </c>
    </row>
    <row r="26" spans="1:9" x14ac:dyDescent="0.35">
      <c r="I26" s="64" t="s">
        <v>125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1"/>
  <sheetViews>
    <sheetView zoomScaleNormal="100" workbookViewId="0">
      <selection activeCell="E5" sqref="E5"/>
    </sheetView>
  </sheetViews>
  <sheetFormatPr baseColWidth="10" defaultColWidth="11.453125" defaultRowHeight="14.5" x14ac:dyDescent="0.35"/>
  <cols>
    <col min="1" max="1" width="9.54296875" style="1" customWidth="1"/>
    <col min="2" max="2" width="4.81640625" style="1" customWidth="1"/>
    <col min="3" max="3" width="21.1796875" style="1" customWidth="1"/>
    <col min="4" max="4" width="27" style="1" customWidth="1"/>
    <col min="5" max="5" width="58.1796875" style="1" customWidth="1"/>
    <col min="6" max="6" width="93.1796875" style="1" hidden="1" customWidth="1"/>
    <col min="7" max="7" width="11.453125" style="2" hidden="1" customWidth="1"/>
    <col min="8" max="8" width="17.81640625" style="1" hidden="1" customWidth="1"/>
    <col min="9" max="9" width="20" style="1" hidden="1" customWidth="1"/>
    <col min="10" max="13" width="11.453125" style="1" customWidth="1"/>
    <col min="14" max="16384" width="11.453125" style="1"/>
  </cols>
  <sheetData>
    <row r="1" spans="1:9" ht="15" thickBot="1" x14ac:dyDescent="0.4">
      <c r="A1" s="25">
        <f>IF(SUM(H4:H15)=10,1,0)</f>
        <v>0</v>
      </c>
    </row>
    <row r="2" spans="1:9" ht="39" customHeight="1" thickBot="1" x14ac:dyDescent="0.4">
      <c r="B2" s="102" t="s">
        <v>173</v>
      </c>
      <c r="C2" s="82"/>
      <c r="D2" s="82"/>
      <c r="E2" s="75"/>
    </row>
    <row r="3" spans="1:9" ht="15" thickBot="1" x14ac:dyDescent="0.4"/>
    <row r="4" spans="1:9" ht="42" customHeight="1" x14ac:dyDescent="0.35">
      <c r="B4" s="113" t="s">
        <v>24</v>
      </c>
      <c r="C4" s="115" t="s">
        <v>126</v>
      </c>
      <c r="D4" s="61" t="s">
        <v>74</v>
      </c>
      <c r="E4" s="55" t="str">
        <f>IF('1'!D6=0,"Wird aus erstem Blatt übertragen",'1'!D6)</f>
        <v>Wird aus erstem Blatt übertragen</v>
      </c>
      <c r="H4" s="1">
        <f>IF(ISBLANK(E4),0,1)</f>
        <v>1</v>
      </c>
    </row>
    <row r="5" spans="1:9" ht="45" customHeight="1" x14ac:dyDescent="0.35">
      <c r="B5" s="114"/>
      <c r="C5" s="116"/>
      <c r="D5" s="59" t="s">
        <v>96</v>
      </c>
      <c r="E5" s="43"/>
      <c r="H5" s="1">
        <f t="shared" ref="H5:H7" si="0">IF(ISBLANK(E5),0,1)</f>
        <v>0</v>
      </c>
    </row>
    <row r="6" spans="1:9" ht="46.5" customHeight="1" x14ac:dyDescent="0.35">
      <c r="B6" s="114"/>
      <c r="C6" s="116"/>
      <c r="D6" s="59" t="s">
        <v>71</v>
      </c>
      <c r="E6" s="43"/>
      <c r="H6" s="1">
        <f t="shared" si="0"/>
        <v>0</v>
      </c>
    </row>
    <row r="7" spans="1:9" ht="43.5" customHeight="1" thickBot="1" x14ac:dyDescent="0.4">
      <c r="B7" s="84"/>
      <c r="C7" s="117"/>
      <c r="D7" s="60" t="s">
        <v>72</v>
      </c>
      <c r="E7" s="56" t="s">
        <v>162</v>
      </c>
      <c r="H7" s="1">
        <f t="shared" si="0"/>
        <v>1</v>
      </c>
    </row>
    <row r="8" spans="1:9" ht="57" customHeight="1" x14ac:dyDescent="0.35">
      <c r="B8" s="69"/>
      <c r="C8" s="115" t="s">
        <v>172</v>
      </c>
      <c r="D8" s="132"/>
      <c r="E8" s="66"/>
      <c r="H8" s="1">
        <f>IF(ISBLANK(E8),0,1)</f>
        <v>0</v>
      </c>
    </row>
    <row r="9" spans="1:9" ht="57" customHeight="1" x14ac:dyDescent="0.35">
      <c r="B9" s="36"/>
      <c r="C9" s="122" t="s">
        <v>98</v>
      </c>
      <c r="D9" s="123"/>
      <c r="E9" s="57" t="s">
        <v>0</v>
      </c>
      <c r="H9" s="1">
        <f>IF(E9="Bitte auswählen",0,1)</f>
        <v>0</v>
      </c>
    </row>
    <row r="10" spans="1:9" ht="57" customHeight="1" x14ac:dyDescent="0.35">
      <c r="B10" s="36"/>
      <c r="C10" s="116" t="s">
        <v>171</v>
      </c>
      <c r="D10" s="120"/>
      <c r="E10" s="54" t="s">
        <v>0</v>
      </c>
      <c r="H10" s="1">
        <f>IF(E10="Bitte auswählen",0,1)</f>
        <v>0</v>
      </c>
    </row>
    <row r="11" spans="1:9" ht="57" customHeight="1" x14ac:dyDescent="0.35">
      <c r="B11" s="39"/>
      <c r="C11" s="116" t="s">
        <v>99</v>
      </c>
      <c r="D11" s="120"/>
      <c r="E11" s="67"/>
    </row>
    <row r="12" spans="1:9" ht="63" customHeight="1" x14ac:dyDescent="0.35">
      <c r="B12" s="36"/>
      <c r="C12" s="122" t="s">
        <v>170</v>
      </c>
      <c r="D12" s="123"/>
      <c r="E12" s="57" t="s">
        <v>0</v>
      </c>
      <c r="H12" s="1">
        <f>IF(E12="Bitte auswählen",0,1)</f>
        <v>0</v>
      </c>
      <c r="I12" s="1">
        <f>IF(E12="Ja",1,0)</f>
        <v>0</v>
      </c>
    </row>
    <row r="13" spans="1:9" ht="57" customHeight="1" x14ac:dyDescent="0.35">
      <c r="B13" s="39"/>
      <c r="C13" s="116" t="s">
        <v>97</v>
      </c>
      <c r="D13" s="120"/>
      <c r="E13" s="67"/>
    </row>
    <row r="14" spans="1:9" ht="79.5" customHeight="1" x14ac:dyDescent="0.35">
      <c r="B14" s="39"/>
      <c r="C14" s="133" t="s">
        <v>168</v>
      </c>
      <c r="D14" s="134"/>
      <c r="E14" s="68" t="s">
        <v>0</v>
      </c>
      <c r="H14" s="1">
        <f t="shared" ref="H14:H15" si="1">IF(E14="Bitte auswählen",0,1)</f>
        <v>0</v>
      </c>
      <c r="I14" s="1">
        <f>IF(E14=Listen!$B$9,1,0)</f>
        <v>0</v>
      </c>
    </row>
    <row r="15" spans="1:9" ht="79.5" customHeight="1" x14ac:dyDescent="0.35">
      <c r="B15" s="36"/>
      <c r="C15" s="116" t="s">
        <v>167</v>
      </c>
      <c r="D15" s="120"/>
      <c r="E15" s="67" t="s">
        <v>0</v>
      </c>
      <c r="H15" s="1">
        <f t="shared" si="1"/>
        <v>0</v>
      </c>
      <c r="I15" s="1">
        <f>IF(E15=Listen!$B$9,1,0)</f>
        <v>0</v>
      </c>
    </row>
    <row r="16" spans="1:9" ht="79.5" customHeight="1" thickBot="1" x14ac:dyDescent="0.4">
      <c r="B16" s="37"/>
      <c r="C16" s="117" t="s">
        <v>169</v>
      </c>
      <c r="D16" s="121"/>
      <c r="E16" s="56" t="s">
        <v>0</v>
      </c>
    </row>
    <row r="18" spans="2:9" x14ac:dyDescent="0.35">
      <c r="I18" s="47">
        <f>SUM(I12:I15)/3</f>
        <v>0</v>
      </c>
    </row>
    <row r="19" spans="2:9" ht="15" thickBot="1" x14ac:dyDescent="0.4"/>
    <row r="20" spans="2:9" ht="21" customHeight="1" thickBot="1" x14ac:dyDescent="0.4">
      <c r="B20" s="79" t="s">
        <v>25</v>
      </c>
      <c r="C20" s="80"/>
      <c r="D20" s="80"/>
      <c r="E20" s="81"/>
      <c r="I20" s="6"/>
    </row>
    <row r="21" spans="2:9" ht="59.25" customHeight="1" thickBot="1" x14ac:dyDescent="0.4">
      <c r="B21" s="76" t="str">
        <f>IF(A1=1,I22,I23)</f>
        <v>&gt; Sie haben noch nicht alle erforderlichen Felder in diesem Reiter ausgefüllt</v>
      </c>
      <c r="C21" s="77"/>
      <c r="D21" s="77"/>
      <c r="E21" s="78"/>
    </row>
    <row r="22" spans="2:9" ht="47.25" customHeight="1" x14ac:dyDescent="0.35">
      <c r="I22" s="2" t="s">
        <v>27</v>
      </c>
    </row>
    <row r="23" spans="2:9" x14ac:dyDescent="0.35">
      <c r="I23" s="1" t="s">
        <v>38</v>
      </c>
    </row>
    <row r="27" spans="2:9" x14ac:dyDescent="0.35">
      <c r="D27" s="7"/>
    </row>
    <row r="58" spans="12:12" x14ac:dyDescent="0.35">
      <c r="L58" s="1" t="s">
        <v>0</v>
      </c>
    </row>
    <row r="59" spans="12:12" x14ac:dyDescent="0.35">
      <c r="L59" s="8" t="s">
        <v>53</v>
      </c>
    </row>
    <row r="60" spans="12:12" x14ac:dyDescent="0.35">
      <c r="L60" s="8" t="s">
        <v>54</v>
      </c>
    </row>
    <row r="61" spans="12:12" x14ac:dyDescent="0.35">
      <c r="L61" s="8"/>
    </row>
    <row r="62" spans="12:12" x14ac:dyDescent="0.35">
      <c r="L62" s="8"/>
    </row>
    <row r="63" spans="12:12" x14ac:dyDescent="0.35">
      <c r="L63" s="8" t="s">
        <v>0</v>
      </c>
    </row>
    <row r="64" spans="12:12" x14ac:dyDescent="0.35">
      <c r="L64" s="8" t="s">
        <v>77</v>
      </c>
    </row>
    <row r="65" spans="12:12" x14ac:dyDescent="0.35">
      <c r="L65" s="8" t="s">
        <v>78</v>
      </c>
    </row>
    <row r="66" spans="12:12" x14ac:dyDescent="0.35">
      <c r="L66" s="8" t="s">
        <v>79</v>
      </c>
    </row>
    <row r="67" spans="12:12" x14ac:dyDescent="0.35">
      <c r="L67" s="8" t="s">
        <v>80</v>
      </c>
    </row>
    <row r="68" spans="12:12" x14ac:dyDescent="0.35">
      <c r="L68" s="8" t="s">
        <v>81</v>
      </c>
    </row>
    <row r="69" spans="12:12" x14ac:dyDescent="0.35">
      <c r="L69" s="8" t="s">
        <v>82</v>
      </c>
    </row>
    <row r="70" spans="12:12" x14ac:dyDescent="0.35">
      <c r="L70" s="8"/>
    </row>
    <row r="71" spans="12:12" x14ac:dyDescent="0.35">
      <c r="L71" s="8"/>
    </row>
    <row r="72" spans="12:12" x14ac:dyDescent="0.35">
      <c r="L72" s="8"/>
    </row>
    <row r="73" spans="12:12" x14ac:dyDescent="0.35">
      <c r="L73" s="8"/>
    </row>
    <row r="74" spans="12:12" x14ac:dyDescent="0.35">
      <c r="L74" s="8"/>
    </row>
    <row r="75" spans="12:12" x14ac:dyDescent="0.35">
      <c r="L75" s="8"/>
    </row>
    <row r="76" spans="12:12" x14ac:dyDescent="0.35">
      <c r="L76" s="8"/>
    </row>
    <row r="77" spans="12:12" x14ac:dyDescent="0.35">
      <c r="L77" s="8"/>
    </row>
    <row r="78" spans="12:12" x14ac:dyDescent="0.35">
      <c r="L78" s="8"/>
    </row>
    <row r="79" spans="12:12" x14ac:dyDescent="0.35">
      <c r="L79" s="8"/>
    </row>
    <row r="80" spans="12:12" x14ac:dyDescent="0.35">
      <c r="L80" s="8"/>
    </row>
    <row r="81" spans="12:12" x14ac:dyDescent="0.35">
      <c r="L81" s="8"/>
    </row>
  </sheetData>
  <sheetProtection algorithmName="SHA-512" hashValue="7vnkeWyRYvBKMl2SciCXCAWGiCxLxJlqUJc8pz7XcoIbCTPZsFTgl4dd65E7AberffdxskUg1EmW2DCX7wltig==" saltValue="+o2g6mBNzA9nY8T2ek2WDg==" spinCount="100000" sheet="1" formatRows="0" selectLockedCells="1"/>
  <mergeCells count="14">
    <mergeCell ref="B20:E20"/>
    <mergeCell ref="B21:E21"/>
    <mergeCell ref="C12:D12"/>
    <mergeCell ref="C13:D13"/>
    <mergeCell ref="C8:D8"/>
    <mergeCell ref="C14:D14"/>
    <mergeCell ref="C15:D15"/>
    <mergeCell ref="C16:D16"/>
    <mergeCell ref="B2:E2"/>
    <mergeCell ref="B4:B7"/>
    <mergeCell ref="C4:C7"/>
    <mergeCell ref="C9:D9"/>
    <mergeCell ref="C11:D11"/>
    <mergeCell ref="C10:D10"/>
  </mergeCells>
  <conditionalFormatting sqref="B21">
    <cfRule type="expression" dxfId="7" priority="1" stopIfTrue="1">
      <formula>$A$1=0</formula>
    </cfRule>
    <cfRule type="cellIs" dxfId="6" priority="2" stopIfTrue="1" operator="equal">
      <formula>$I$22</formula>
    </cfRule>
  </conditionalFormatting>
  <dataValidations count="6">
    <dataValidation type="list" allowBlank="1" showInputMessage="1" showErrorMessage="1" sqref="E12" xr:uid="{00000000-0002-0000-0900-000000000000}">
      <formula1>$L$58:$L$60</formula1>
    </dataValidation>
    <dataValidation allowBlank="1" showErrorMessage="1" sqref="C4 C8 C11:C12" xr:uid="{00000000-0002-0000-0900-000001000000}"/>
    <dataValidation type="list" allowBlank="1" showInputMessage="1" showErrorMessage="1" sqref="F4" xr:uid="{00000000-0002-0000-0900-000002000000}">
      <formula1>$L$59:$L$81</formula1>
    </dataValidation>
    <dataValidation type="textLength" operator="lessThan" allowBlank="1" showInputMessage="1" showErrorMessage="1" sqref="E13 E5:E8 E11" xr:uid="{00000000-0002-0000-0900-000003000000}">
      <formula1>500</formula1>
    </dataValidation>
    <dataValidation allowBlank="1" showInputMessage="1" showErrorMessage="1" prompt="Mit welchem Partner im Herkunftsland planen Sie das Projekt umzusetzen? _x000a__x000a_Who is your expected implementation partner organization for your project?_x000a_" sqref="B4:B7" xr:uid="{00000000-0002-0000-0900-000004000000}"/>
    <dataValidation type="list" operator="greaterThanOrEqual" allowBlank="1" showInputMessage="1" showErrorMessage="1" sqref="E9" xr:uid="{00000000-0002-0000-0900-000005000000}">
      <formula1>$L$58:$L$60</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6000000}">
          <x14:formula1>
            <xm:f>Listen!$B$8:$B$11</xm:f>
          </x14:formula1>
          <xm:sqref>E14:E15</xm:sqref>
        </x14:dataValidation>
        <x14:dataValidation type="list" operator="greaterThanOrEqual" allowBlank="1" showInputMessage="1" showErrorMessage="1" xr:uid="{6B4488FA-2731-4BC6-A468-582519085A11}">
          <x14:formula1>
            <xm:f>Listen!$G$1:$G$6</xm:f>
          </x14:formula1>
          <xm:sqref>E10</xm:sqref>
        </x14:dataValidation>
        <x14:dataValidation type="list" allowBlank="1" showInputMessage="1" showErrorMessage="1" xr:uid="{5FEB148C-5739-4BF7-B1A7-357618C21F2A}">
          <x14:formula1>
            <xm:f>Listen!$J$1:$J$3</xm:f>
          </x14:formula1>
          <xm:sqref>E16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8"/>
  <sheetViews>
    <sheetView zoomScaleNormal="100" workbookViewId="0">
      <selection activeCell="D5" sqref="D5:E5"/>
    </sheetView>
  </sheetViews>
  <sheetFormatPr baseColWidth="10" defaultColWidth="11.453125" defaultRowHeight="14.5" x14ac:dyDescent="0.35"/>
  <cols>
    <col min="1" max="1" width="9.54296875" style="1" customWidth="1"/>
    <col min="2" max="2" width="4.81640625" style="1" customWidth="1"/>
    <col min="3" max="3" width="51.81640625" style="1" customWidth="1"/>
    <col min="4" max="4" width="12.453125" style="1" customWidth="1"/>
    <col min="5" max="5" width="50.1796875" style="1" customWidth="1"/>
    <col min="6" max="6" width="93.1796875" style="1" hidden="1" customWidth="1"/>
    <col min="7" max="7" width="11.453125" style="2" hidden="1" customWidth="1"/>
    <col min="8" max="8" width="17.81640625" style="1" hidden="1" customWidth="1"/>
    <col min="9" max="9" width="20" style="1" customWidth="1"/>
    <col min="10" max="30" width="11.453125" style="1" customWidth="1"/>
    <col min="31" max="16384" width="11.453125" style="1"/>
  </cols>
  <sheetData>
    <row r="1" spans="1:9" ht="15" thickBot="1" x14ac:dyDescent="0.4">
      <c r="A1" s="25">
        <f>IF(B12=G15,1,0)</f>
        <v>0</v>
      </c>
    </row>
    <row r="2" spans="1:9" ht="39" customHeight="1" thickBot="1" x14ac:dyDescent="0.4">
      <c r="B2" s="74" t="s">
        <v>100</v>
      </c>
      <c r="C2" s="82"/>
      <c r="D2" s="82"/>
      <c r="E2" s="75"/>
    </row>
    <row r="3" spans="1:9" ht="39" customHeight="1" x14ac:dyDescent="0.35">
      <c r="B3" s="137" t="s">
        <v>101</v>
      </c>
      <c r="C3" s="137"/>
      <c r="D3" s="137"/>
      <c r="E3" s="137"/>
    </row>
    <row r="4" spans="1:9" ht="39" customHeight="1" thickBot="1" x14ac:dyDescent="0.4">
      <c r="B4" s="138" t="s">
        <v>102</v>
      </c>
      <c r="C4" s="138"/>
      <c r="D4" s="138"/>
      <c r="E4" s="138"/>
    </row>
    <row r="5" spans="1:9" ht="57" x14ac:dyDescent="0.35">
      <c r="B5" s="18"/>
      <c r="C5" s="3" t="s">
        <v>103</v>
      </c>
      <c r="D5" s="135" t="s">
        <v>0</v>
      </c>
      <c r="E5" s="136"/>
      <c r="G5" s="2">
        <f>IF(D5=Listen!$F$2,1,IF(D5=Listen!$F$3,2,0))</f>
        <v>0</v>
      </c>
      <c r="H5" s="2">
        <f>IF(D5=Listen!$F$2,1,0)</f>
        <v>0</v>
      </c>
    </row>
    <row r="6" spans="1:9" ht="58.5" customHeight="1" x14ac:dyDescent="0.35">
      <c r="B6" s="4"/>
      <c r="C6" s="5" t="s">
        <v>104</v>
      </c>
      <c r="D6" s="89" t="s">
        <v>0</v>
      </c>
      <c r="E6" s="90"/>
      <c r="G6" s="2">
        <f>IF(D6=Listen!$F$2,1,IF(D6=Listen!$F$3,2,0))</f>
        <v>0</v>
      </c>
      <c r="H6" s="2">
        <f>IF(D6=Listen!$F$2,1,0)</f>
        <v>0</v>
      </c>
    </row>
    <row r="7" spans="1:9" ht="58.5" customHeight="1" x14ac:dyDescent="0.35">
      <c r="B7" s="4"/>
      <c r="C7" s="5" t="s">
        <v>105</v>
      </c>
      <c r="D7" s="89" t="s">
        <v>0</v>
      </c>
      <c r="E7" s="90"/>
      <c r="G7" s="2">
        <f>IF(D7=Listen!$F$2,1,IF(D7=Listen!$F$3,2,0))</f>
        <v>0</v>
      </c>
      <c r="H7" s="2">
        <f>IF(D7=Listen!$F$2,1,0)</f>
        <v>0</v>
      </c>
    </row>
    <row r="8" spans="1:9" ht="58.5" customHeight="1" x14ac:dyDescent="0.35">
      <c r="B8" s="4"/>
      <c r="C8" s="5" t="s">
        <v>106</v>
      </c>
      <c r="D8" s="89" t="s">
        <v>0</v>
      </c>
      <c r="E8" s="90"/>
      <c r="G8" s="2">
        <f>IF(D8=Listen!$F$2,1,IF(D8=Listen!$F$3,2,0))</f>
        <v>0</v>
      </c>
      <c r="H8" s="2">
        <f>IF(D8=Listen!$F$2,1,0)</f>
        <v>0</v>
      </c>
    </row>
    <row r="9" spans="1:9" ht="71" x14ac:dyDescent="0.35">
      <c r="B9" s="4"/>
      <c r="C9" s="5" t="s">
        <v>107</v>
      </c>
      <c r="D9" s="89" t="s">
        <v>0</v>
      </c>
      <c r="E9" s="90"/>
      <c r="G9" s="2">
        <f>IF(D9=Listen!$F$2,1,IF(D9=Listen!$F$3,2,0))</f>
        <v>0</v>
      </c>
      <c r="H9" s="2"/>
    </row>
    <row r="10" spans="1:9" ht="15" thickBot="1" x14ac:dyDescent="0.4">
      <c r="H10" s="2" t="str">
        <f>IF(SUM(H5:H9)=4,"Ja",IF(SUM(H5:H8)=0,"Nein",IF(SUM(H5:H8)&lt;4,"Teilweise","")))</f>
        <v>Nein</v>
      </c>
    </row>
    <row r="11" spans="1:9" ht="21" customHeight="1" thickBot="1" x14ac:dyDescent="0.4">
      <c r="B11" s="79" t="s">
        <v>25</v>
      </c>
      <c r="C11" s="80"/>
      <c r="D11" s="80"/>
      <c r="E11" s="81"/>
      <c r="I11" s="6"/>
    </row>
    <row r="12" spans="1:9" ht="45" customHeight="1" thickBot="1" x14ac:dyDescent="0.4">
      <c r="B12" s="76" t="str">
        <f>IF(AND(OR(G5=2,G6=2,G7=2,G8=2),ISBLANK(D9)),G13,IF(OR(G5=0,G6=0,G7=0,G8=0),G14,G15))</f>
        <v>&gt; Bitte füllen Sie alle Felder durch Auswählen aus dem Drop-Down Menü aus.</v>
      </c>
      <c r="C12" s="77"/>
      <c r="D12" s="77"/>
      <c r="E12" s="78"/>
      <c r="G12" s="2" t="str">
        <f>IF(OR(G5=2,G6=2),G13,IF(OR(G5=0,G6=0),G14,""))</f>
        <v>&gt; Bitte füllen Sie alle Felder durch Auswählen aus dem Drop-Down Menü aus.</v>
      </c>
    </row>
    <row r="13" spans="1:9" ht="47.25" customHeight="1" x14ac:dyDescent="0.35">
      <c r="G13" s="2" t="s">
        <v>109</v>
      </c>
      <c r="I13" s="2"/>
    </row>
    <row r="14" spans="1:9" x14ac:dyDescent="0.35">
      <c r="G14" s="2" t="s">
        <v>108</v>
      </c>
    </row>
    <row r="15" spans="1:9" x14ac:dyDescent="0.35">
      <c r="G15" s="2" t="s">
        <v>56</v>
      </c>
    </row>
    <row r="18" spans="4:4" x14ac:dyDescent="0.35">
      <c r="D18" s="7"/>
    </row>
  </sheetData>
  <sheetProtection algorithmName="SHA-512" hashValue="J54pFjC38XMkbocmmrbS51cPinLDRbIsIwngNMmelk/qoWOG6Yl41UopStNtnqlo5hOA2pw6wiVMvggj259D7w==" saltValue="reaq8JGdHruzuhK/WbrmNQ==" spinCount="100000" sheet="1" selectLockedCells="1"/>
  <mergeCells count="10">
    <mergeCell ref="B2:E2"/>
    <mergeCell ref="D5:E5"/>
    <mergeCell ref="D6:E6"/>
    <mergeCell ref="B11:E11"/>
    <mergeCell ref="B12:E12"/>
    <mergeCell ref="B3:E3"/>
    <mergeCell ref="B4:E4"/>
    <mergeCell ref="D7:E7"/>
    <mergeCell ref="D8:E8"/>
    <mergeCell ref="D9:E9"/>
  </mergeCells>
  <conditionalFormatting sqref="B12:E12">
    <cfRule type="cellIs" dxfId="5" priority="1" stopIfTrue="1" operator="equal">
      <formula>$G$15</formula>
    </cfRule>
    <cfRule type="cellIs" dxfId="4" priority="2" stopIfTrue="1" operator="equal">
      <formula>$G$14</formula>
    </cfRule>
    <cfRule type="cellIs" dxfId="3" priority="3" stopIfTrue="1" operator="equal">
      <formula>$G$13</formula>
    </cfRule>
  </conditionalFormatting>
  <dataValidations count="2">
    <dataValidation allowBlank="1" showErrorMessage="1" sqref="C5:C8" xr:uid="{00000000-0002-0000-0A00-000000000000}"/>
    <dataValidation allowBlank="1" showInputMessage="1" showErrorMessage="1" prompt="In welchem Land würde Ihr Projekt durchgeführt werden?_x000a__x000a_In which country would your project be carried out?" sqref="B5" xr:uid="{00000000-0002-0000-0A00-000001000000}"/>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2000000}">
          <x14:formula1>
            <xm:f>Listen!$F$1:$F$3</xm:f>
          </x14:formula1>
          <xm:sqref>D5:E9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8"/>
  <sheetViews>
    <sheetView zoomScaleNormal="100" workbookViewId="0">
      <selection activeCell="D4" sqref="D4:E4"/>
    </sheetView>
  </sheetViews>
  <sheetFormatPr baseColWidth="10" defaultColWidth="11.453125" defaultRowHeight="14.5" x14ac:dyDescent="0.35"/>
  <cols>
    <col min="1" max="1" width="9.54296875" style="1" customWidth="1"/>
    <col min="2" max="2" width="4.81640625" style="1" customWidth="1"/>
    <col min="3" max="3" width="72.453125" style="1" customWidth="1"/>
    <col min="4" max="4" width="12.453125" style="1" customWidth="1"/>
    <col min="5" max="5" width="13.453125" style="1" customWidth="1"/>
    <col min="6" max="6" width="11.453125" style="2" hidden="1" customWidth="1"/>
    <col min="7" max="7" width="17.81640625" style="1" hidden="1" customWidth="1"/>
    <col min="8" max="8" width="20" style="1" hidden="1" customWidth="1"/>
    <col min="9" max="11" width="11.453125" style="1" customWidth="1"/>
    <col min="12" max="16384" width="11.453125" style="1"/>
  </cols>
  <sheetData>
    <row r="1" spans="1:8" ht="15" thickBot="1" x14ac:dyDescent="0.4">
      <c r="A1" s="25">
        <f>IF(B9=F12,1,0)</f>
        <v>0</v>
      </c>
    </row>
    <row r="2" spans="1:8" ht="39" customHeight="1" thickBot="1" x14ac:dyDescent="0.4">
      <c r="B2" s="74" t="s">
        <v>23</v>
      </c>
      <c r="C2" s="82"/>
      <c r="D2" s="82"/>
      <c r="E2" s="75"/>
    </row>
    <row r="3" spans="1:8" ht="15" thickBot="1" x14ac:dyDescent="0.4"/>
    <row r="4" spans="1:8" ht="143.25" customHeight="1" thickBot="1" x14ac:dyDescent="0.4">
      <c r="B4" s="18"/>
      <c r="C4" s="3" t="s">
        <v>153</v>
      </c>
      <c r="D4" s="135" t="s">
        <v>0</v>
      </c>
      <c r="E4" s="136"/>
      <c r="F4" s="2">
        <f>IF(D4="Ja",1,IF(D4="Nein",2,0))</f>
        <v>0</v>
      </c>
      <c r="G4" s="2">
        <f>IF(D4="Ja",1,0)</f>
        <v>0</v>
      </c>
    </row>
    <row r="5" spans="1:8" ht="85.5" x14ac:dyDescent="0.35">
      <c r="B5" s="4"/>
      <c r="C5" s="5" t="s">
        <v>58</v>
      </c>
      <c r="D5" s="135" t="s">
        <v>0</v>
      </c>
      <c r="E5" s="136"/>
      <c r="F5" s="2">
        <f>IF(D5="Ja",1,IF(D5="Nein",2,0))</f>
        <v>0</v>
      </c>
      <c r="G5" s="2">
        <f>IF(D5="Ja",1,0)</f>
        <v>0</v>
      </c>
    </row>
    <row r="6" spans="1:8" x14ac:dyDescent="0.35">
      <c r="G6" s="1" t="str">
        <f>IF(SUM(G4:G5)=2,"Ja","Nein")</f>
        <v>Nein</v>
      </c>
    </row>
    <row r="7" spans="1:8" ht="15" thickBot="1" x14ac:dyDescent="0.4"/>
    <row r="8" spans="1:8" ht="21" customHeight="1" thickBot="1" x14ac:dyDescent="0.4">
      <c r="B8" s="79" t="s">
        <v>25</v>
      </c>
      <c r="C8" s="80"/>
      <c r="D8" s="80"/>
      <c r="E8" s="81"/>
      <c r="H8" s="6"/>
    </row>
    <row r="9" spans="1:8" ht="45" customHeight="1" thickBot="1" x14ac:dyDescent="0.4">
      <c r="B9" s="76" t="str">
        <f>IF(OR(F4=2,F5=2),F10,IF(OR(F4=0,F5=0),F11,F12))</f>
        <v>&gt; Bitte füllen Sie beide Felder durch Auswählen aus dem Drop-Down Menü aus.</v>
      </c>
      <c r="C9" s="77"/>
      <c r="D9" s="77"/>
      <c r="E9" s="78"/>
      <c r="F9" s="2" t="str">
        <f>IF(OR(F4=2,F5=2),F10,IF(OR(F4=0,F5=0),F11,""))</f>
        <v>&gt; Bitte füllen Sie beide Felder durch Auswählen aus dem Drop-Down Menü aus.</v>
      </c>
    </row>
    <row r="10" spans="1:8" ht="47.25" customHeight="1" x14ac:dyDescent="0.35">
      <c r="F10" s="2" t="s">
        <v>55</v>
      </c>
      <c r="H10" s="2"/>
    </row>
    <row r="11" spans="1:8" x14ac:dyDescent="0.35">
      <c r="F11" s="2" t="s">
        <v>57</v>
      </c>
    </row>
    <row r="12" spans="1:8" x14ac:dyDescent="0.35">
      <c r="F12" s="2" t="s">
        <v>110</v>
      </c>
    </row>
    <row r="15" spans="1:8" x14ac:dyDescent="0.35">
      <c r="D15" s="7"/>
    </row>
    <row r="46" spans="11:11" x14ac:dyDescent="0.35">
      <c r="K46" s="1" t="s">
        <v>0</v>
      </c>
    </row>
    <row r="47" spans="11:11" x14ac:dyDescent="0.35">
      <c r="K47" s="8" t="s">
        <v>53</v>
      </c>
    </row>
    <row r="48" spans="11:11" x14ac:dyDescent="0.35">
      <c r="K48" s="8" t="s">
        <v>54</v>
      </c>
    </row>
  </sheetData>
  <sheetProtection algorithmName="SHA-512" hashValue="yrupi2G/lNyy7M6oQcdwSP/olefepBQinGgODt1MAM+58GSuQgxUNnGysrD7erCuCmviTBWzAOUHLiU/q0UMCA==" saltValue="x5j6F5wSDyTk1B0R5r0XVQ==" spinCount="100000" sheet="1" selectLockedCells="1"/>
  <mergeCells count="5">
    <mergeCell ref="B8:E8"/>
    <mergeCell ref="B9:E9"/>
    <mergeCell ref="B2:E2"/>
    <mergeCell ref="D4:E4"/>
    <mergeCell ref="D5:E5"/>
  </mergeCells>
  <conditionalFormatting sqref="B9:E9">
    <cfRule type="cellIs" dxfId="2" priority="1" stopIfTrue="1" operator="equal">
      <formula>$F$12</formula>
    </cfRule>
    <cfRule type="cellIs" dxfId="1" priority="2" stopIfTrue="1" operator="equal">
      <formula>$F$11</formula>
    </cfRule>
    <cfRule type="cellIs" dxfId="0" priority="3" stopIfTrue="1" operator="equal">
      <formula>$F$10</formula>
    </cfRule>
  </conditionalFormatting>
  <dataValidations count="3">
    <dataValidation allowBlank="1" showInputMessage="1" showErrorMessage="1" prompt="In welchem Land würde Ihr Projekt durchgeführt werden?_x000a__x000a_In which country would your project be carried out?" sqref="B4" xr:uid="{00000000-0002-0000-0B00-000000000000}"/>
    <dataValidation allowBlank="1" showErrorMessage="1" sqref="C4:C5" xr:uid="{00000000-0002-0000-0B00-000001000000}"/>
    <dataValidation type="list" allowBlank="1" showInputMessage="1" showErrorMessage="1" sqref="D4:E5" xr:uid="{00000000-0002-0000-0B00-000002000000}">
      <formula1>$K$46:$K$48</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1"/>
  <sheetViews>
    <sheetView topLeftCell="B1" workbookViewId="0">
      <selection activeCell="L36" sqref="L36"/>
    </sheetView>
  </sheetViews>
  <sheetFormatPr baseColWidth="10" defaultColWidth="11.453125" defaultRowHeight="14.5" x14ac:dyDescent="0.35"/>
  <cols>
    <col min="1" max="1" width="9.1796875" style="15" customWidth="1"/>
    <col min="2" max="3" width="4.54296875" style="15" customWidth="1"/>
    <col min="4" max="4" width="6.54296875" style="15" customWidth="1"/>
    <col min="5" max="5" width="5.81640625" style="15" customWidth="1"/>
    <col min="6" max="6" width="6.1796875" style="15" customWidth="1"/>
    <col min="7" max="7" width="6.81640625" style="15" customWidth="1"/>
    <col min="8" max="8" width="5.81640625" style="15" customWidth="1"/>
    <col min="9" max="9" width="6.1796875" style="15" customWidth="1"/>
    <col min="10" max="10" width="6.81640625" style="15" customWidth="1"/>
    <col min="11" max="11" width="6" style="15" customWidth="1"/>
    <col min="12" max="13" width="7.81640625" style="15" customWidth="1"/>
    <col min="14" max="14" width="6.81640625" style="15" customWidth="1"/>
    <col min="15" max="15" width="5.54296875" style="15" customWidth="1"/>
    <col min="16" max="16" width="6.453125" style="15" customWidth="1"/>
    <col min="17" max="17" width="6.54296875" style="15" customWidth="1"/>
    <col min="18" max="18" width="6" style="15" customWidth="1"/>
    <col min="19" max="19" width="6.81640625" style="15" customWidth="1"/>
    <col min="20" max="20" width="6.1796875" style="15" customWidth="1"/>
    <col min="21" max="21" width="7" style="15" customWidth="1"/>
    <col min="22" max="22" width="9" style="15" customWidth="1"/>
    <col min="23" max="23" width="6.54296875" style="15" customWidth="1"/>
    <col min="24" max="24" width="6.453125" style="15" customWidth="1"/>
    <col min="25" max="16384" width="11.453125" style="15"/>
  </cols>
  <sheetData>
    <row r="1" spans="2:24" s="48" customFormat="1" ht="47.25" customHeight="1" x14ac:dyDescent="0.35">
      <c r="B1" s="48">
        <f>'1'!D4</f>
        <v>0</v>
      </c>
      <c r="C1" s="48">
        <f>'1'!D5</f>
        <v>0</v>
      </c>
      <c r="D1" s="48" t="str">
        <f>'5'!E16</f>
        <v>Bitte auswählen</v>
      </c>
      <c r="E1" s="48" t="str">
        <f>'5'!E17</f>
        <v>Bitte auswählen</v>
      </c>
      <c r="F1" s="48" t="str">
        <f>'5'!I24</f>
        <v>Nein</v>
      </c>
      <c r="G1" s="48">
        <f>'5'!E8</f>
        <v>0</v>
      </c>
      <c r="H1" s="48">
        <f>'5'!E9</f>
        <v>0</v>
      </c>
      <c r="I1" s="48">
        <f>'1'!D7</f>
        <v>0</v>
      </c>
      <c r="J1" s="48">
        <f>'1'!D8</f>
        <v>0</v>
      </c>
      <c r="K1" s="48" t="e">
        <f>'3'!I5</f>
        <v>#VALUE!</v>
      </c>
      <c r="L1" s="48">
        <f>'1'!D6</f>
        <v>0</v>
      </c>
      <c r="M1" s="48" t="str">
        <f>'7'!E10</f>
        <v>Bitte auswählen</v>
      </c>
      <c r="N1" s="48">
        <f>'7'!E5</f>
        <v>0</v>
      </c>
      <c r="O1" s="48" t="str">
        <f>'7'!E7</f>
        <v>-</v>
      </c>
      <c r="P1" s="48">
        <f>'7'!E6</f>
        <v>0</v>
      </c>
      <c r="Q1" s="49">
        <f>'7'!I18</f>
        <v>0</v>
      </c>
      <c r="R1" s="50">
        <f>'1'!E10</f>
        <v>0</v>
      </c>
      <c r="S1" s="50">
        <f>'1'!E11</f>
        <v>0</v>
      </c>
      <c r="T1" s="48">
        <f>'4'!D4</f>
        <v>0</v>
      </c>
      <c r="U1" s="48">
        <f>'4'!D5</f>
        <v>0</v>
      </c>
      <c r="V1" s="48" t="str">
        <f>'6'!D4</f>
        <v>Bitte auswählen</v>
      </c>
      <c r="W1" s="48" t="str">
        <f>'8'!H10</f>
        <v>Nein</v>
      </c>
      <c r="X1" s="48" t="str">
        <f>'9'!G6</f>
        <v>Nein</v>
      </c>
    </row>
  </sheetData>
  <sheetProtection algorithmName="SHA-512" hashValue="+1ud2LpNX4hvKpTJT254Af4lEOifoOPUT4EAzDl6kYCIQ1tll+lFKVdlqQLsciNTswVV6aU/bTPBaRxDQMF6ag==" saltValue="lJX1oYKUkenhj5vPaiRmdg=="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
  <sheetViews>
    <sheetView tabSelected="1" zoomScaleNormal="100" workbookViewId="0">
      <selection activeCell="B1" sqref="B1"/>
    </sheetView>
  </sheetViews>
  <sheetFormatPr baseColWidth="10" defaultColWidth="11.453125" defaultRowHeight="14.5" x14ac:dyDescent="0.35"/>
  <cols>
    <col min="1" max="1" width="4.453125" style="15" customWidth="1"/>
    <col min="2" max="2" width="214.08984375" style="15" customWidth="1"/>
    <col min="3" max="3" width="11.453125" style="15"/>
    <col min="4" max="4" width="110.1796875" style="15" customWidth="1"/>
    <col min="5" max="16384" width="11.453125" style="15"/>
  </cols>
  <sheetData>
    <row r="1" spans="2:4" ht="249" customHeight="1" x14ac:dyDescent="0.35"/>
    <row r="2" spans="2:4" ht="218.25" customHeight="1" x14ac:dyDescent="0.35">
      <c r="B2" s="16" t="s">
        <v>156</v>
      </c>
      <c r="C2" s="16"/>
      <c r="D2" s="16"/>
    </row>
  </sheetData>
  <sheetProtection algorithmName="SHA-512" hashValue="Z0Zb8+H0PspqIlVfHWIAjeiEcqh8wO9YjezB5v8pl0xoXdMDDoWHoLs8xCT2shKNCYstQ6AkRXJuw3ImmJhmVA==" saltValue="zBF0JbHXaiqbcd9R3viShw=="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
  <sheetViews>
    <sheetView zoomScaleNormal="100" workbookViewId="0">
      <selection activeCell="D4" sqref="D1:K1048576"/>
    </sheetView>
  </sheetViews>
  <sheetFormatPr baseColWidth="10" defaultColWidth="11.453125" defaultRowHeight="14.5" x14ac:dyDescent="0.35"/>
  <cols>
    <col min="1" max="2" width="11.453125" style="2"/>
    <col min="3" max="3" width="104.54296875" style="2" customWidth="1"/>
    <col min="4" max="4" width="0" style="2" hidden="1" customWidth="1"/>
    <col min="5" max="5" width="11.6328125" style="2" hidden="1" customWidth="1"/>
    <col min="6" max="10" width="11.453125" style="2" hidden="1" customWidth="1"/>
    <col min="11" max="11" width="0" style="2" hidden="1" customWidth="1"/>
    <col min="12" max="16384" width="11.453125" style="2"/>
  </cols>
  <sheetData>
    <row r="1" spans="1:8" ht="133.5" customHeight="1" thickBot="1" x14ac:dyDescent="0.4"/>
    <row r="2" spans="1:8" ht="27" customHeight="1" thickBot="1" x14ac:dyDescent="0.4">
      <c r="A2" s="19"/>
      <c r="B2" s="74" t="s">
        <v>39</v>
      </c>
      <c r="C2" s="75"/>
      <c r="D2" s="17"/>
      <c r="E2" s="17"/>
      <c r="F2" s="19"/>
    </row>
    <row r="3" spans="1:8" ht="8.25" customHeight="1" x14ac:dyDescent="0.35"/>
    <row r="4" spans="1:8" ht="36.75" customHeight="1" x14ac:dyDescent="0.35">
      <c r="B4" s="72" t="s">
        <v>112</v>
      </c>
      <c r="C4" s="73"/>
    </row>
    <row r="5" spans="1:8" ht="9" customHeight="1" x14ac:dyDescent="0.35"/>
    <row r="6" spans="1:8" ht="29" x14ac:dyDescent="0.35">
      <c r="B6" s="20" t="str">
        <f>IF(E6=1,$F$6,$G$6)</f>
        <v>Offen</v>
      </c>
      <c r="C6" s="21" t="s">
        <v>44</v>
      </c>
      <c r="E6" s="2">
        <f>IF('1'!A1=1,1,0)</f>
        <v>0</v>
      </c>
      <c r="F6" s="2" t="s">
        <v>41</v>
      </c>
      <c r="G6" s="2" t="s">
        <v>42</v>
      </c>
    </row>
    <row r="7" spans="1:8" ht="29" x14ac:dyDescent="0.35">
      <c r="B7" s="20" t="str">
        <f t="shared" ref="B7:B14" si="0">IF(E7=1,$F$6,$G$6)</f>
        <v>Offen</v>
      </c>
      <c r="C7" s="21" t="s">
        <v>45</v>
      </c>
      <c r="E7" s="2">
        <f>IF('2'!A1=1,1,0)</f>
        <v>0</v>
      </c>
    </row>
    <row r="8" spans="1:8" ht="29" x14ac:dyDescent="0.35">
      <c r="B8" s="20" t="str">
        <f t="shared" si="0"/>
        <v>Offen</v>
      </c>
      <c r="C8" s="21" t="s">
        <v>46</v>
      </c>
      <c r="E8" s="2">
        <f>IF('3'!A1=1,1,0)</f>
        <v>0</v>
      </c>
    </row>
    <row r="9" spans="1:8" ht="29" x14ac:dyDescent="0.35">
      <c r="B9" s="20" t="str">
        <f t="shared" si="0"/>
        <v>Offen</v>
      </c>
      <c r="C9" s="21" t="s">
        <v>47</v>
      </c>
      <c r="E9" s="2">
        <f>IF('4'!A1=1,1,0)</f>
        <v>0</v>
      </c>
    </row>
    <row r="10" spans="1:8" ht="29" x14ac:dyDescent="0.35">
      <c r="B10" s="20" t="str">
        <f t="shared" si="0"/>
        <v>Offen</v>
      </c>
      <c r="C10" s="21" t="s">
        <v>48</v>
      </c>
      <c r="E10" s="2">
        <f>IF('5'!A1=1,1,0)</f>
        <v>0</v>
      </c>
    </row>
    <row r="11" spans="1:8" ht="29" x14ac:dyDescent="0.35">
      <c r="B11" s="20" t="str">
        <f t="shared" si="0"/>
        <v>Offen</v>
      </c>
      <c r="C11" s="21" t="s">
        <v>115</v>
      </c>
      <c r="E11" s="2">
        <f>IF('6'!A1=1,1,0)</f>
        <v>0</v>
      </c>
    </row>
    <row r="12" spans="1:8" ht="29" x14ac:dyDescent="0.35">
      <c r="B12" s="20" t="str">
        <f t="shared" si="0"/>
        <v>Offen</v>
      </c>
      <c r="C12" s="21" t="s">
        <v>49</v>
      </c>
      <c r="E12" s="2">
        <f>IF('7'!A1=1,1,0)</f>
        <v>0</v>
      </c>
    </row>
    <row r="13" spans="1:8" ht="29" x14ac:dyDescent="0.35">
      <c r="B13" s="20" t="str">
        <f t="shared" si="0"/>
        <v>Offen</v>
      </c>
      <c r="C13" s="21" t="s">
        <v>50</v>
      </c>
      <c r="E13" s="2">
        <f>IF('8'!A1=1,1,0)</f>
        <v>0</v>
      </c>
    </row>
    <row r="14" spans="1:8" ht="29" x14ac:dyDescent="0.35">
      <c r="B14" s="20" t="str">
        <f t="shared" si="0"/>
        <v>Offen</v>
      </c>
      <c r="C14" s="21" t="s">
        <v>51</v>
      </c>
      <c r="E14" s="2">
        <f>IF('9'!A1=1,1,0)</f>
        <v>0</v>
      </c>
      <c r="F14" s="2" t="s">
        <v>111</v>
      </c>
      <c r="G14" s="2" t="s">
        <v>52</v>
      </c>
      <c r="H14" s="2" t="s">
        <v>113</v>
      </c>
    </row>
    <row r="15" spans="1:8" ht="21.75" customHeight="1" thickBot="1" x14ac:dyDescent="0.4"/>
    <row r="16" spans="1:8" ht="15" thickBot="1" x14ac:dyDescent="0.4">
      <c r="B16" s="22" t="s">
        <v>43</v>
      </c>
      <c r="C16" s="23"/>
    </row>
    <row r="17" spans="2:6" ht="45" customHeight="1" thickBot="1" x14ac:dyDescent="0.4">
      <c r="B17" s="70" t="str">
        <f ca="1">IF(E17=0,F17,IF(SUM(E6:E14)=0,F14,IF(SUM(E6:E14)&lt;9,G14,IF(SUM(E6:E14)=9,H14,""))))</f>
        <v>&gt; Sie haben noch nicht mit dem Ausfüllen der Skizze angefangen. Klicken Sie hierzu unten auf "1". Tipp: durch klicken auf das Symbol ℹ erhalten Sie weitere Informationen zu den jeweiligen Fragen.</v>
      </c>
      <c r="C17" s="71"/>
      <c r="E17" s="2">
        <f ca="1">IF(TODAY()&gt;=DATE(2023,9,25),0,1)</f>
        <v>1</v>
      </c>
      <c r="F17" s="2" t="s">
        <v>114</v>
      </c>
    </row>
  </sheetData>
  <sheetProtection algorithmName="SHA-512" hashValue="9stJkwuaQk4DvDTA9sy6/IUBT/+P+nIXniVH1ck9JF+hITziCuh4gERLYAbO46du3HZxC6YF9kCby2SBfQzV1Q==" saltValue="2fZ9QRncFaWQlg1q4qhyrQ==" spinCount="100000" sheet="1" objects="1" scenarios="1" selectLockedCells="1" selectUnlockedCells="1"/>
  <mergeCells count="3">
    <mergeCell ref="B17:C17"/>
    <mergeCell ref="B4:C4"/>
    <mergeCell ref="B2:C2"/>
  </mergeCells>
  <conditionalFormatting sqref="B17:C17">
    <cfRule type="cellIs" dxfId="27" priority="1" stopIfTrue="1" operator="equal">
      <formula>$H$14</formula>
    </cfRule>
    <cfRule type="cellIs" dxfId="26" priority="2" stopIfTrue="1" operator="equal">
      <formula>$F$14</formula>
    </cfRule>
    <cfRule type="cellIs" dxfId="25" priority="3" stopIfTrue="1" operator="equal">
      <formula>$G$14</formula>
    </cfRule>
    <cfRule type="expression" dxfId="24" priority="6" stopIfTrue="1">
      <formula>$B$17=$F$17</formula>
    </cfRule>
  </conditionalFormatting>
  <conditionalFormatting sqref="B6:B14">
    <cfRule type="cellIs" dxfId="23" priority="4" stopIfTrue="1" operator="equal">
      <formula>$F$6</formula>
    </cfRule>
    <cfRule type="cellIs" dxfId="22" priority="5" stopIfTrue="1" operator="equal">
      <formula>$G$6</formula>
    </cfRule>
  </conditionalFormatting>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zoomScaleNormal="100" workbookViewId="0">
      <selection activeCell="D4" sqref="D4:E4"/>
    </sheetView>
  </sheetViews>
  <sheetFormatPr baseColWidth="10" defaultColWidth="11.453125" defaultRowHeight="14.5" x14ac:dyDescent="0.35"/>
  <cols>
    <col min="1" max="1" width="9.54296875" style="1" customWidth="1"/>
    <col min="2" max="2" width="4.81640625" style="1" customWidth="1"/>
    <col min="3" max="3" width="43.54296875" style="1" customWidth="1"/>
    <col min="4" max="4" width="9.81640625" style="1" customWidth="1"/>
    <col min="5" max="5" width="40.81640625" style="1" customWidth="1"/>
    <col min="6" max="6" width="93.1796875" style="1" hidden="1" customWidth="1"/>
    <col min="7" max="7" width="11.453125" style="2" hidden="1" customWidth="1"/>
    <col min="8" max="8" width="17.81640625" style="1" hidden="1" customWidth="1"/>
    <col min="9" max="9" width="20" style="1" hidden="1" customWidth="1"/>
    <col min="10" max="10" width="11.453125" style="1" hidden="1" customWidth="1"/>
    <col min="11" max="13" width="11.453125" style="1" customWidth="1"/>
    <col min="14" max="16384" width="11.453125" style="1"/>
  </cols>
  <sheetData>
    <row r="1" spans="1:10" ht="15" thickBot="1" x14ac:dyDescent="0.4">
      <c r="A1" s="25">
        <f>IF(SUM(H12:H15)=3,1,0)</f>
        <v>0</v>
      </c>
    </row>
    <row r="2" spans="1:10" ht="39" customHeight="1" thickBot="1" x14ac:dyDescent="0.4">
      <c r="B2" s="74" t="s">
        <v>23</v>
      </c>
      <c r="C2" s="82"/>
      <c r="D2" s="82"/>
      <c r="E2" s="75"/>
    </row>
    <row r="3" spans="1:10" ht="15" thickBot="1" x14ac:dyDescent="0.4"/>
    <row r="4" spans="1:10" ht="42" customHeight="1" x14ac:dyDescent="0.35">
      <c r="B4" s="9" t="s">
        <v>24</v>
      </c>
      <c r="C4" s="3" t="s">
        <v>154</v>
      </c>
      <c r="D4" s="87"/>
      <c r="E4" s="88"/>
      <c r="H4" s="1">
        <f>IF(ISBLANK(D4),0,1)</f>
        <v>0</v>
      </c>
    </row>
    <row r="5" spans="1:10" ht="45" customHeight="1" x14ac:dyDescent="0.35">
      <c r="B5" s="4"/>
      <c r="C5" s="5" t="s">
        <v>32</v>
      </c>
      <c r="D5" s="89"/>
      <c r="E5" s="90"/>
      <c r="H5" s="1">
        <f>IF(ISBLANK(D5),0,1)</f>
        <v>0</v>
      </c>
    </row>
    <row r="6" spans="1:10" ht="28.5" x14ac:dyDescent="0.35">
      <c r="B6" s="4"/>
      <c r="C6" s="5" t="s">
        <v>35</v>
      </c>
      <c r="D6" s="91"/>
      <c r="E6" s="92"/>
      <c r="H6" s="1">
        <f>IF(ISBLANK(D6),0,1)</f>
        <v>0</v>
      </c>
    </row>
    <row r="7" spans="1:10" ht="46.5" customHeight="1" x14ac:dyDescent="0.35">
      <c r="B7" s="10" t="s">
        <v>24</v>
      </c>
      <c r="C7" s="44" t="s">
        <v>33</v>
      </c>
      <c r="D7" s="91"/>
      <c r="E7" s="92"/>
      <c r="H7" s="1">
        <f>IF(ISBLANK(D7),0,1)</f>
        <v>0</v>
      </c>
    </row>
    <row r="8" spans="1:10" ht="43.5" customHeight="1" x14ac:dyDescent="0.35">
      <c r="B8" s="10" t="s">
        <v>24</v>
      </c>
      <c r="C8" s="5" t="s">
        <v>34</v>
      </c>
      <c r="D8" s="91"/>
      <c r="E8" s="92"/>
      <c r="H8" s="1">
        <f>IF(ISBLANK(D8),0,1)</f>
        <v>0</v>
      </c>
    </row>
    <row r="10" spans="1:10" ht="28.5" x14ac:dyDescent="0.35">
      <c r="B10" s="83" t="s">
        <v>24</v>
      </c>
      <c r="C10" s="85" t="s">
        <v>119</v>
      </c>
      <c r="D10" s="11" t="s">
        <v>36</v>
      </c>
      <c r="E10" s="12"/>
      <c r="F10" s="6"/>
      <c r="H10" s="1">
        <f>IF(ISBLANK(E10),0,1)</f>
        <v>0</v>
      </c>
    </row>
    <row r="11" spans="1:10" ht="29" thickBot="1" x14ac:dyDescent="0.4">
      <c r="B11" s="84"/>
      <c r="C11" s="86"/>
      <c r="D11" s="13" t="s">
        <v>37</v>
      </c>
      <c r="E11" s="14"/>
      <c r="H11" s="1">
        <f>IF(ISBLANK(E11),0,1)</f>
        <v>0</v>
      </c>
    </row>
    <row r="12" spans="1:10" x14ac:dyDescent="0.35">
      <c r="H12" s="1" t="s">
        <v>26</v>
      </c>
    </row>
    <row r="13" spans="1:10" ht="15" thickBot="1" x14ac:dyDescent="0.4">
      <c r="H13" s="1">
        <f>IF(SUM(H4:H11)=7,1,0)</f>
        <v>0</v>
      </c>
      <c r="I13" s="1" t="s">
        <v>145</v>
      </c>
    </row>
    <row r="14" spans="1:10" ht="21" customHeight="1" thickBot="1" x14ac:dyDescent="0.4">
      <c r="B14" s="79" t="s">
        <v>25</v>
      </c>
      <c r="C14" s="80"/>
      <c r="D14" s="80"/>
      <c r="E14" s="81"/>
      <c r="H14" s="1">
        <f>IF(ISTEXT(E11),2,IF(E10&gt;I14,1,0))</f>
        <v>0</v>
      </c>
      <c r="I14" s="6">
        <v>45473</v>
      </c>
      <c r="J14" s="1" t="s">
        <v>159</v>
      </c>
    </row>
    <row r="15" spans="1:10" ht="59.25" customHeight="1" thickBot="1" x14ac:dyDescent="0.4">
      <c r="B15" s="76" t="str">
        <f>IF(A1=1,I16,IF(H19=0,I19,(IF(H13=0,I13&amp;CHAR(10),"")&amp;IF(H14=0,J14&amp;CHAR(10),"")&amp;IF(H15=0,J15,""))))</f>
        <v xml:space="preserve">&gt; Sie haben noch nicht alle erforderlichen Felder in diesem Reiter ausgefüllt
&gt; Der Projektstart liegt zu früh oder fehlt noch. Bitte wählen Sie einen Projektstart ab dem 01.07.2024
</v>
      </c>
      <c r="C15" s="77"/>
      <c r="D15" s="77"/>
      <c r="E15" s="78"/>
      <c r="H15" s="1">
        <f>IF(ISTEXT(E11),2,IF(E11&lt;I15,1,0))</f>
        <v>1</v>
      </c>
      <c r="I15" s="6">
        <v>45809</v>
      </c>
      <c r="J15" s="58" t="s">
        <v>158</v>
      </c>
    </row>
    <row r="16" spans="1:10" ht="47.25" customHeight="1" x14ac:dyDescent="0.35">
      <c r="I16" s="2" t="s">
        <v>27</v>
      </c>
    </row>
    <row r="18" spans="4:9" x14ac:dyDescent="0.35">
      <c r="H18" s="1" t="s">
        <v>28</v>
      </c>
    </row>
    <row r="19" spans="4:9" x14ac:dyDescent="0.35">
      <c r="H19" s="65">
        <f>IF(ISTEXT(E11),0,1)</f>
        <v>1</v>
      </c>
      <c r="I19" s="1" t="s">
        <v>160</v>
      </c>
    </row>
    <row r="21" spans="4:9" x14ac:dyDescent="0.35">
      <c r="D21" s="7"/>
    </row>
  </sheetData>
  <sheetProtection algorithmName="SHA-512" hashValue="XM6iTxQ/DlnrnnJpiNa8BPj7lw7rWCqY1pQTfovyyWpYGu6CSnoepaucKydt0+VaUzwzdZsG9PHF4Z6evI76Rw==" saltValue="k1TzRLS9JPw3b3Ug5Am7jQ==" spinCount="100000" sheet="1" formatRows="0" selectLockedCells="1"/>
  <mergeCells count="10">
    <mergeCell ref="B15:E15"/>
    <mergeCell ref="B14:E14"/>
    <mergeCell ref="B2:E2"/>
    <mergeCell ref="B10:B11"/>
    <mergeCell ref="C10:C11"/>
    <mergeCell ref="D4:E4"/>
    <mergeCell ref="D5:E5"/>
    <mergeCell ref="D7:E7"/>
    <mergeCell ref="D8:E8"/>
    <mergeCell ref="D6:E6"/>
  </mergeCells>
  <conditionalFormatting sqref="B15">
    <cfRule type="expression" dxfId="21" priority="7" stopIfTrue="1">
      <formula>$A$1=0</formula>
    </cfRule>
    <cfRule type="cellIs" dxfId="20" priority="8" stopIfTrue="1" operator="equal">
      <formula>$I$16</formula>
    </cfRule>
  </conditionalFormatting>
  <dataValidations xWindow="106" yWindow="440" count="7">
    <dataValidation allowBlank="1" showErrorMessage="1" sqref="C4:C6" xr:uid="{00000000-0002-0000-0300-000000000000}"/>
    <dataValidation allowBlank="1" showInputMessage="1" showErrorMessage="1" prompt="In welchem Land würde Ihr Projekt durchgeführt werden?_x000a__x000a_In which country would your project be carried out?" sqref="B4" xr:uid="{00000000-0002-0000-0300-000001000000}"/>
    <dataValidation allowBlank="1" showInputMessage="1" showErrorMessage="1" prompt="Wie würde Ihr Projekt heißen? (Bitte wählen Sie einen kurzen Titel, der den Projektinhalt wiedergibt.)_x000a__x000a_What would your project be called? (Please choose a short title that reflects the project content.)" sqref="B7" xr:uid="{00000000-0002-0000-0300-000002000000}"/>
    <dataValidation allowBlank="1" showInputMessage="1" showErrorMessage="1" prompt="An welchem Ort würde Ihr Projekt durchgeführt werden?_x000a__x000a_Where exactly would your project be carried out?" sqref="B8" xr:uid="{00000000-0002-0000-0300-000003000000}"/>
    <dataValidation type="textLength" operator="lessThan" allowBlank="1" showInputMessage="1" showErrorMessage="1" sqref="E7:E8 E5:E6 D5:D6 D7:D8" xr:uid="{00000000-0002-0000-0300-000004000000}">
      <formula1>500</formula1>
    </dataValidation>
    <dataValidation allowBlank="1" showInputMessage="1" showErrorMessage="1" prompt="Von wann bis wann würde Ihr Projekt laufen?_x000a__x000a_Please specify the duration of the project._x000a_" sqref="B10:B11" xr:uid="{00000000-0002-0000-0300-000005000000}"/>
    <dataValidation allowBlank="1" showInputMessage="1" showErrorMessage="1" prompt="Bitte geben Sie das Datum im Format tt.mm.jjjj an, also zum Beispiel 01.07.2024" sqref="E10 E11" xr:uid="{D9786AFC-2250-4E27-85E4-D31050A3F393}"/>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xWindow="106" yWindow="440" count="1">
        <x14:dataValidation type="list" allowBlank="1" showInputMessage="1" showErrorMessage="1" xr:uid="{00000000-0002-0000-0300-000006000000}">
          <x14:formula1>
            <xm:f>Listen!$A$3:$A$17</xm:f>
          </x14:formula1>
          <xm:sqref>D4:E4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7"/>
  <sheetViews>
    <sheetView zoomScaleNormal="100" workbookViewId="0">
      <selection activeCell="B5" sqref="B5:E5"/>
    </sheetView>
  </sheetViews>
  <sheetFormatPr baseColWidth="10" defaultColWidth="11.453125" defaultRowHeight="14.5" x14ac:dyDescent="0.35"/>
  <cols>
    <col min="1" max="1" width="9.54296875" style="1" customWidth="1"/>
    <col min="2" max="2" width="4.81640625" style="1" customWidth="1"/>
    <col min="3" max="3" width="43.54296875" style="1" customWidth="1"/>
    <col min="4" max="4" width="12.453125" style="1" customWidth="1"/>
    <col min="5" max="5" width="63.54296875" style="1" customWidth="1"/>
    <col min="6" max="6" width="42.1796875" style="1" hidden="1" customWidth="1"/>
    <col min="7" max="7" width="11.453125" style="2" hidden="1" customWidth="1"/>
    <col min="8" max="8" width="17.81640625" style="1" hidden="1" customWidth="1"/>
    <col min="9" max="9" width="20" style="1" hidden="1" customWidth="1"/>
    <col min="10" max="10" width="11.453125" style="1" hidden="1" customWidth="1"/>
    <col min="11" max="12" width="11.453125" style="1" customWidth="1"/>
    <col min="13" max="16384" width="11.453125" style="1"/>
  </cols>
  <sheetData>
    <row r="1" spans="1:9" ht="15" thickBot="1" x14ac:dyDescent="0.4">
      <c r="A1" s="24">
        <f>IF(ISTEXT(B5),1,0)</f>
        <v>0</v>
      </c>
    </row>
    <row r="2" spans="1:9" ht="39" customHeight="1" thickBot="1" x14ac:dyDescent="0.4">
      <c r="B2" s="74" t="s">
        <v>40</v>
      </c>
      <c r="C2" s="82"/>
      <c r="D2" s="82"/>
      <c r="E2" s="75"/>
    </row>
    <row r="3" spans="1:9" ht="15" thickBot="1" x14ac:dyDescent="0.4"/>
    <row r="4" spans="1:9" ht="101.25" customHeight="1" x14ac:dyDescent="0.35">
      <c r="B4" s="18" t="s">
        <v>24</v>
      </c>
      <c r="C4" s="93" t="s">
        <v>59</v>
      </c>
      <c r="D4" s="93"/>
      <c r="E4" s="94"/>
    </row>
    <row r="5" spans="1:9" ht="244.5" customHeight="1" x14ac:dyDescent="0.35">
      <c r="B5" s="95"/>
      <c r="C5" s="96"/>
      <c r="D5" s="96"/>
      <c r="E5" s="97"/>
    </row>
    <row r="6" spans="1:9" ht="15" thickBot="1" x14ac:dyDescent="0.4"/>
    <row r="7" spans="1:9" ht="21" customHeight="1" thickBot="1" x14ac:dyDescent="0.4">
      <c r="B7" s="79" t="s">
        <v>25</v>
      </c>
      <c r="C7" s="80"/>
      <c r="D7" s="80"/>
      <c r="E7" s="81"/>
      <c r="I7" s="6"/>
    </row>
    <row r="8" spans="1:9" ht="59.25" customHeight="1" thickBot="1" x14ac:dyDescent="0.4">
      <c r="B8" s="76" t="str">
        <f>IF(A1=0,H8,I8)</f>
        <v>&gt; Sie haben Ihre Projektidee noch nicht beschrieben. Beschreiben Sie diese bitte kurz.</v>
      </c>
      <c r="C8" s="77"/>
      <c r="D8" s="77"/>
      <c r="E8" s="78"/>
      <c r="G8" s="1"/>
      <c r="H8" s="1" t="s">
        <v>60</v>
      </c>
      <c r="I8" s="1" t="s">
        <v>163</v>
      </c>
    </row>
    <row r="9" spans="1:9" ht="47.25" customHeight="1" x14ac:dyDescent="0.35">
      <c r="I9" s="2"/>
    </row>
    <row r="14" spans="1:9" x14ac:dyDescent="0.35">
      <c r="D14" s="7"/>
    </row>
    <row r="45" spans="12:12" x14ac:dyDescent="0.35">
      <c r="L45" s="1" t="s">
        <v>0</v>
      </c>
    </row>
    <row r="46" spans="12:12" x14ac:dyDescent="0.35">
      <c r="L46" s="8" t="s">
        <v>1</v>
      </c>
    </row>
    <row r="47" spans="12:12" x14ac:dyDescent="0.35">
      <c r="L47" s="8" t="s">
        <v>2</v>
      </c>
    </row>
    <row r="48" spans="12:12" x14ac:dyDescent="0.35">
      <c r="L48" s="8" t="s">
        <v>3</v>
      </c>
    </row>
    <row r="49" spans="12:12" x14ac:dyDescent="0.35">
      <c r="L49" s="8" t="s">
        <v>4</v>
      </c>
    </row>
    <row r="50" spans="12:12" x14ac:dyDescent="0.35">
      <c r="L50" s="8" t="s">
        <v>5</v>
      </c>
    </row>
    <row r="51" spans="12:12" x14ac:dyDescent="0.35">
      <c r="L51" s="8" t="s">
        <v>6</v>
      </c>
    </row>
    <row r="52" spans="12:12" x14ac:dyDescent="0.35">
      <c r="L52" s="8" t="s">
        <v>7</v>
      </c>
    </row>
    <row r="53" spans="12:12" x14ac:dyDescent="0.35">
      <c r="L53" s="8" t="s">
        <v>8</v>
      </c>
    </row>
    <row r="54" spans="12:12" x14ac:dyDescent="0.35">
      <c r="L54" s="8" t="s">
        <v>9</v>
      </c>
    </row>
    <row r="55" spans="12:12" x14ac:dyDescent="0.35">
      <c r="L55" s="8" t="s">
        <v>10</v>
      </c>
    </row>
    <row r="56" spans="12:12" x14ac:dyDescent="0.35">
      <c r="L56" s="8" t="s">
        <v>11</v>
      </c>
    </row>
    <row r="57" spans="12:12" x14ac:dyDescent="0.35">
      <c r="L57" s="8" t="s">
        <v>12</v>
      </c>
    </row>
    <row r="58" spans="12:12" x14ac:dyDescent="0.35">
      <c r="L58" s="8" t="s">
        <v>13</v>
      </c>
    </row>
    <row r="59" spans="12:12" x14ac:dyDescent="0.35">
      <c r="L59" s="8" t="s">
        <v>14</v>
      </c>
    </row>
    <row r="60" spans="12:12" x14ac:dyDescent="0.35">
      <c r="L60" s="8" t="s">
        <v>15</v>
      </c>
    </row>
    <row r="61" spans="12:12" x14ac:dyDescent="0.35">
      <c r="L61" s="8" t="s">
        <v>16</v>
      </c>
    </row>
    <row r="62" spans="12:12" x14ac:dyDescent="0.35">
      <c r="L62" s="8" t="s">
        <v>17</v>
      </c>
    </row>
    <row r="63" spans="12:12" x14ac:dyDescent="0.35">
      <c r="L63" s="8" t="s">
        <v>18</v>
      </c>
    </row>
    <row r="64" spans="12:12" x14ac:dyDescent="0.35">
      <c r="L64" s="8" t="s">
        <v>19</v>
      </c>
    </row>
    <row r="65" spans="12:12" x14ac:dyDescent="0.35">
      <c r="L65" s="8" t="s">
        <v>20</v>
      </c>
    </row>
    <row r="66" spans="12:12" x14ac:dyDescent="0.35">
      <c r="L66" s="8" t="s">
        <v>21</v>
      </c>
    </row>
    <row r="67" spans="12:12" x14ac:dyDescent="0.35">
      <c r="L67" s="8" t="s">
        <v>22</v>
      </c>
    </row>
  </sheetData>
  <sheetProtection algorithmName="SHA-512" hashValue="SN7vkP8mGWwdhOAo+smWAK5yYXfBvAZGOs01OHArBvElpRAXuE/UKP6jvtBS8QDxr1Br/EWmof/WG4wKP9n0Dg==" saltValue="smd17JaxRh4umi+g0qyHfw==" spinCount="100000" sheet="1" formatRows="0" selectLockedCells="1"/>
  <mergeCells count="5">
    <mergeCell ref="B7:E7"/>
    <mergeCell ref="B8:E8"/>
    <mergeCell ref="C4:E4"/>
    <mergeCell ref="B5:E5"/>
    <mergeCell ref="B2:E2"/>
  </mergeCells>
  <conditionalFormatting sqref="B8:E8">
    <cfRule type="cellIs" dxfId="19" priority="1" stopIfTrue="1" operator="equal">
      <formula>$I$8</formula>
    </cfRule>
    <cfRule type="cellIs" dxfId="18" priority="2" stopIfTrue="1" operator="equal">
      <formula>$H$8</formula>
    </cfRule>
  </conditionalFormatting>
  <dataValidations count="4">
    <dataValidation type="list" allowBlank="1" showInputMessage="1" showErrorMessage="1" sqref="F4" xr:uid="{00000000-0002-0000-0400-000000000000}">
      <formula1>$L$46:$L$67</formula1>
    </dataValidation>
    <dataValidation allowBlank="1" showInputMessage="1" showErrorMessage="1" prompt="Bitte stellen Sie sich vor, wie Sie einer Freundin, die Ihren Verein und das Projekt nicht kennt, die Projektidee einfach erklären können._x000a__x000a_Please imagine you are explaining the project idea to a friend that does not know your association or the project." sqref="B4" xr:uid="{00000000-0002-0000-0400-000001000000}"/>
    <dataValidation allowBlank="1" showErrorMessage="1" sqref="C4" xr:uid="{00000000-0002-0000-0400-000002000000}"/>
    <dataValidation type="textLength" operator="lessThan" allowBlank="1" showInputMessage="1" showErrorMessage="1" errorTitle="Text zu lang" error="Bitte beschränken Sie sich auf max. 2000 Zeichen. Im folgenden Reiter haben Sie mehr Platz, Ihr Projekt zu beschreiben." sqref="B5:E5" xr:uid="{00000000-0002-0000-0400-000003000000}">
      <formula1>2000</formula1>
    </dataValidation>
  </dataValidation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7"/>
  <sheetViews>
    <sheetView zoomScaleNormal="100" workbookViewId="0">
      <selection activeCell="D4" sqref="D4:E4"/>
    </sheetView>
  </sheetViews>
  <sheetFormatPr baseColWidth="10" defaultColWidth="11.453125" defaultRowHeight="14.5" x14ac:dyDescent="0.35"/>
  <cols>
    <col min="1" max="1" width="9.54296875" style="1" customWidth="1"/>
    <col min="2" max="2" width="4.81640625" style="1" customWidth="1"/>
    <col min="3" max="3" width="55.453125" style="1" customWidth="1"/>
    <col min="4" max="4" width="12.453125" style="1" customWidth="1"/>
    <col min="5" max="5" width="63.81640625" style="1" customWidth="1"/>
    <col min="6" max="6" width="93.1796875" style="1" hidden="1" customWidth="1"/>
    <col min="7" max="7" width="11.453125" style="2" hidden="1" customWidth="1"/>
    <col min="8" max="8" width="17.81640625" style="1" hidden="1" customWidth="1"/>
    <col min="9" max="9" width="20" style="1" hidden="1" customWidth="1"/>
    <col min="10" max="12" width="11.453125" style="1" hidden="1" customWidth="1"/>
    <col min="13" max="14" width="11.453125" style="1" customWidth="1"/>
    <col min="15" max="16384" width="11.453125" style="1"/>
  </cols>
  <sheetData>
    <row r="1" spans="1:9" ht="15" thickBot="1" x14ac:dyDescent="0.4">
      <c r="A1" s="25">
        <f>IF(SUM(H4:H15)=10,1,0)</f>
        <v>0</v>
      </c>
    </row>
    <row r="2" spans="1:9" ht="39" customHeight="1" thickBot="1" x14ac:dyDescent="0.4">
      <c r="B2" s="102" t="s">
        <v>61</v>
      </c>
      <c r="C2" s="82"/>
      <c r="D2" s="82"/>
      <c r="E2" s="75"/>
    </row>
    <row r="3" spans="1:9" ht="15" thickBot="1" x14ac:dyDescent="0.4"/>
    <row r="4" spans="1:9" ht="104.25" customHeight="1" x14ac:dyDescent="0.35">
      <c r="B4" s="9" t="s">
        <v>24</v>
      </c>
      <c r="C4" s="3" t="s">
        <v>127</v>
      </c>
      <c r="D4" s="103"/>
      <c r="E4" s="104"/>
      <c r="H4" s="1">
        <f>IF(ISBLANK(D4),0,1)</f>
        <v>0</v>
      </c>
    </row>
    <row r="5" spans="1:9" ht="74.25" customHeight="1" x14ac:dyDescent="0.35">
      <c r="B5" s="27" t="s">
        <v>24</v>
      </c>
      <c r="C5" s="46" t="s">
        <v>136</v>
      </c>
      <c r="D5" s="98"/>
      <c r="E5" s="99"/>
      <c r="I5" s="1" t="e">
        <f>_xlfn.XLOOKUP(D5,Listen!C3:C7,Listen!D3:D10,"Keins")</f>
        <v>#VALUE!</v>
      </c>
    </row>
    <row r="6" spans="1:9" ht="74.25" customHeight="1" x14ac:dyDescent="0.35">
      <c r="B6" s="27"/>
      <c r="C6" s="62" t="s">
        <v>164</v>
      </c>
      <c r="D6" s="105"/>
      <c r="E6" s="106"/>
    </row>
    <row r="7" spans="1:9" ht="121.5" customHeight="1" x14ac:dyDescent="0.35">
      <c r="B7" s="27" t="s">
        <v>24</v>
      </c>
      <c r="C7" s="26" t="s">
        <v>165</v>
      </c>
      <c r="D7" s="100"/>
      <c r="E7" s="101"/>
      <c r="H7" s="1">
        <f>IF(ISBLANK(D7),0,1)</f>
        <v>0</v>
      </c>
    </row>
    <row r="8" spans="1:9" ht="131.25" customHeight="1" x14ac:dyDescent="0.35">
      <c r="B8" s="27" t="s">
        <v>24</v>
      </c>
      <c r="C8" s="26" t="s">
        <v>147</v>
      </c>
      <c r="D8" s="100"/>
      <c r="E8" s="101"/>
      <c r="H8" s="1">
        <f t="shared" ref="H8:H15" si="0">IF(ISBLANK(D8),0,1)</f>
        <v>0</v>
      </c>
    </row>
    <row r="9" spans="1:9" ht="119.5" customHeight="1" x14ac:dyDescent="0.35">
      <c r="B9" s="27" t="s">
        <v>24</v>
      </c>
      <c r="C9" s="46" t="s">
        <v>166</v>
      </c>
      <c r="D9" s="100"/>
      <c r="E9" s="101"/>
      <c r="H9" s="1">
        <f>IF(ISBLANK(D9),0,1)</f>
        <v>0</v>
      </c>
    </row>
    <row r="10" spans="1:9" ht="91.5" customHeight="1" x14ac:dyDescent="0.35">
      <c r="B10" s="27" t="s">
        <v>24</v>
      </c>
      <c r="C10" s="26" t="s">
        <v>118</v>
      </c>
      <c r="D10" s="100"/>
      <c r="E10" s="101"/>
      <c r="H10" s="1">
        <f t="shared" si="0"/>
        <v>0</v>
      </c>
    </row>
    <row r="11" spans="1:9" ht="186" customHeight="1" x14ac:dyDescent="0.35">
      <c r="B11" s="27" t="s">
        <v>24</v>
      </c>
      <c r="C11" s="26" t="s">
        <v>62</v>
      </c>
      <c r="D11" s="100"/>
      <c r="E11" s="101"/>
      <c r="H11" s="1">
        <f t="shared" si="0"/>
        <v>0</v>
      </c>
    </row>
    <row r="12" spans="1:9" ht="130.5" customHeight="1" x14ac:dyDescent="0.35">
      <c r="B12" s="27" t="s">
        <v>24</v>
      </c>
      <c r="C12" s="26" t="s">
        <v>63</v>
      </c>
      <c r="D12" s="100" t="s">
        <v>161</v>
      </c>
      <c r="E12" s="101"/>
      <c r="F12" s="6"/>
      <c r="H12" s="1">
        <f t="shared" si="0"/>
        <v>1</v>
      </c>
    </row>
    <row r="13" spans="1:9" ht="170.15" customHeight="1" x14ac:dyDescent="0.35">
      <c r="B13" s="27" t="s">
        <v>24</v>
      </c>
      <c r="C13" s="26" t="s">
        <v>64</v>
      </c>
      <c r="D13" s="100"/>
      <c r="E13" s="101"/>
      <c r="H13" s="1">
        <f t="shared" si="0"/>
        <v>0</v>
      </c>
    </row>
    <row r="14" spans="1:9" ht="170.15" customHeight="1" x14ac:dyDescent="0.35">
      <c r="B14" s="27" t="s">
        <v>24</v>
      </c>
      <c r="C14" s="26" t="s">
        <v>65</v>
      </c>
      <c r="D14" s="100"/>
      <c r="E14" s="101"/>
      <c r="H14" s="1">
        <f t="shared" si="0"/>
        <v>0</v>
      </c>
    </row>
    <row r="15" spans="1:9" ht="170.15" customHeight="1" thickBot="1" x14ac:dyDescent="0.4">
      <c r="B15" s="28" t="s">
        <v>24</v>
      </c>
      <c r="C15" s="29" t="s">
        <v>66</v>
      </c>
      <c r="D15" s="107"/>
      <c r="E15" s="108"/>
      <c r="H15" s="1">
        <f t="shared" si="0"/>
        <v>0</v>
      </c>
    </row>
    <row r="16" spans="1:9" ht="15" thickBot="1" x14ac:dyDescent="0.4">
      <c r="I16" s="1" t="s">
        <v>38</v>
      </c>
    </row>
    <row r="17" spans="2:9" ht="21" customHeight="1" thickBot="1" x14ac:dyDescent="0.4">
      <c r="B17" s="79" t="s">
        <v>25</v>
      </c>
      <c r="C17" s="80"/>
      <c r="D17" s="80"/>
      <c r="E17" s="81"/>
      <c r="I17" s="6"/>
    </row>
    <row r="18" spans="2:9" ht="59.25" customHeight="1" thickBot="1" x14ac:dyDescent="0.4">
      <c r="B18" s="76" t="str">
        <f>IF(A1=1,I19,IF(A1=0,I16,""))</f>
        <v>&gt; Sie haben noch nicht alle erforderlichen Felder in diesem Reiter ausgefüllt</v>
      </c>
      <c r="C18" s="77"/>
      <c r="D18" s="77"/>
      <c r="E18" s="78"/>
    </row>
    <row r="19" spans="2:9" ht="47.25" customHeight="1" x14ac:dyDescent="0.35">
      <c r="I19" s="2" t="s">
        <v>27</v>
      </c>
    </row>
    <row r="21" spans="2:9" x14ac:dyDescent="0.35">
      <c r="H21" s="1" t="s">
        <v>28</v>
      </c>
    </row>
    <row r="22" spans="2:9" x14ac:dyDescent="0.35">
      <c r="H22" s="1">
        <f>IF(ISTEXT(E13),0,1)</f>
        <v>1</v>
      </c>
      <c r="I22" s="1" t="s">
        <v>146</v>
      </c>
    </row>
    <row r="24" spans="2:9" x14ac:dyDescent="0.35">
      <c r="D24" s="7"/>
    </row>
    <row r="55" spans="12:12" x14ac:dyDescent="0.35">
      <c r="L55" s="1" t="s">
        <v>0</v>
      </c>
    </row>
    <row r="56" spans="12:12" x14ac:dyDescent="0.35">
      <c r="L56" s="8" t="s">
        <v>1</v>
      </c>
    </row>
    <row r="57" spans="12:12" x14ac:dyDescent="0.35">
      <c r="L57" s="8" t="s">
        <v>2</v>
      </c>
    </row>
    <row r="58" spans="12:12" x14ac:dyDescent="0.35">
      <c r="L58" s="8" t="s">
        <v>3</v>
      </c>
    </row>
    <row r="59" spans="12:12" x14ac:dyDescent="0.35">
      <c r="L59" s="8" t="s">
        <v>4</v>
      </c>
    </row>
    <row r="60" spans="12:12" x14ac:dyDescent="0.35">
      <c r="L60" s="8" t="s">
        <v>5</v>
      </c>
    </row>
    <row r="61" spans="12:12" x14ac:dyDescent="0.35">
      <c r="L61" s="8" t="s">
        <v>6</v>
      </c>
    </row>
    <row r="62" spans="12:12" x14ac:dyDescent="0.35">
      <c r="L62" s="8" t="s">
        <v>7</v>
      </c>
    </row>
    <row r="63" spans="12:12" x14ac:dyDescent="0.35">
      <c r="L63" s="8" t="s">
        <v>8</v>
      </c>
    </row>
    <row r="64" spans="12:12" x14ac:dyDescent="0.35">
      <c r="L64" s="8" t="s">
        <v>9</v>
      </c>
    </row>
    <row r="65" spans="12:12" x14ac:dyDescent="0.35">
      <c r="L65" s="8" t="s">
        <v>10</v>
      </c>
    </row>
    <row r="66" spans="12:12" x14ac:dyDescent="0.35">
      <c r="L66" s="8" t="s">
        <v>11</v>
      </c>
    </row>
    <row r="67" spans="12:12" x14ac:dyDescent="0.35">
      <c r="L67" s="8" t="s">
        <v>12</v>
      </c>
    </row>
    <row r="68" spans="12:12" x14ac:dyDescent="0.35">
      <c r="L68" s="8" t="s">
        <v>13</v>
      </c>
    </row>
    <row r="69" spans="12:12" x14ac:dyDescent="0.35">
      <c r="L69" s="8" t="s">
        <v>14</v>
      </c>
    </row>
    <row r="70" spans="12:12" x14ac:dyDescent="0.35">
      <c r="L70" s="8" t="s">
        <v>15</v>
      </c>
    </row>
    <row r="71" spans="12:12" x14ac:dyDescent="0.35">
      <c r="L71" s="8" t="s">
        <v>16</v>
      </c>
    </row>
    <row r="72" spans="12:12" x14ac:dyDescent="0.35">
      <c r="L72" s="8" t="s">
        <v>17</v>
      </c>
    </row>
    <row r="73" spans="12:12" x14ac:dyDescent="0.35">
      <c r="L73" s="8" t="s">
        <v>18</v>
      </c>
    </row>
    <row r="74" spans="12:12" x14ac:dyDescent="0.35">
      <c r="L74" s="8" t="s">
        <v>19</v>
      </c>
    </row>
    <row r="75" spans="12:12" x14ac:dyDescent="0.35">
      <c r="L75" s="8" t="s">
        <v>20</v>
      </c>
    </row>
    <row r="76" spans="12:12" x14ac:dyDescent="0.35">
      <c r="L76" s="8" t="s">
        <v>21</v>
      </c>
    </row>
    <row r="77" spans="12:12" x14ac:dyDescent="0.35">
      <c r="L77" s="8" t="s">
        <v>22</v>
      </c>
    </row>
  </sheetData>
  <sheetProtection algorithmName="SHA-512" hashValue="UOowCvRc90WcJgWMx7ZuX+e+1IJ5MafUT7BPOkketR7xAYF53beF6xGwF1lQvkj33UaQ1lVkpAbq7naX870mDg==" saltValue="T53V6P+hQb9OikldcnMM5A==" spinCount="100000" sheet="1" formatRows="0" selectLockedCells="1"/>
  <mergeCells count="15">
    <mergeCell ref="B18:E18"/>
    <mergeCell ref="D11:E11"/>
    <mergeCell ref="D10:E10"/>
    <mergeCell ref="D15:E15"/>
    <mergeCell ref="D13:E13"/>
    <mergeCell ref="D5:E5"/>
    <mergeCell ref="D9:E9"/>
    <mergeCell ref="D14:E14"/>
    <mergeCell ref="B17:E17"/>
    <mergeCell ref="B2:E2"/>
    <mergeCell ref="D4:E4"/>
    <mergeCell ref="D8:E8"/>
    <mergeCell ref="D7:E7"/>
    <mergeCell ref="D12:E12"/>
    <mergeCell ref="D6:E6"/>
  </mergeCells>
  <conditionalFormatting sqref="B18">
    <cfRule type="expression" dxfId="17" priority="11" stopIfTrue="1">
      <formula>#REF!=0</formula>
    </cfRule>
    <cfRule type="cellIs" dxfId="16" priority="12" stopIfTrue="1" operator="equal">
      <formula>$I$19</formula>
    </cfRule>
  </conditionalFormatting>
  <conditionalFormatting sqref="B18:E18">
    <cfRule type="cellIs" dxfId="15" priority="1" stopIfTrue="1" operator="equal">
      <formula>$I$19</formula>
    </cfRule>
    <cfRule type="cellIs" dxfId="14" priority="2" stopIfTrue="1" operator="equal">
      <formula>$I$16</formula>
    </cfRule>
  </conditionalFormatting>
  <dataValidations count="5">
    <dataValidation type="list" allowBlank="1" showInputMessage="1" showErrorMessage="1" sqref="F4:F6" xr:uid="{00000000-0002-0000-0500-000000000000}">
      <formula1>$L$56:$L$77</formula1>
    </dataValidation>
    <dataValidation allowBlank="1" showInputMessage="1" showErrorMessage="1" prompt="Bitte beantworten Sie die Frage in nicht mehr als 5 Sätzen." sqref="B4 B7:B15" xr:uid="{00000000-0002-0000-0500-000001000000}"/>
    <dataValidation allowBlank="1" showErrorMessage="1" sqref="C4:C15" xr:uid="{00000000-0002-0000-0500-000002000000}"/>
    <dataValidation allowBlank="1" showInputMessage="1" showErrorMessage="1" prompt="Weitere Informationen: https://unric.org/de/17ziele/" sqref="B5" xr:uid="{00000000-0002-0000-0500-000003000000}"/>
    <dataValidation type="list" allowBlank="1" showInputMessage="1" showErrorMessage="1" sqref="D6:E6" xr:uid="{861147AD-9085-45CE-B7B2-897C0511CF1E}">
      <formula1>Bitte_auswählen</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Listen!$C$3:$C$7</xm:f>
          </x14:formula1>
          <xm:sqref>E5 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8"/>
  <sheetViews>
    <sheetView zoomScaleNormal="100" workbookViewId="0">
      <selection activeCell="D4" sqref="D4:E4"/>
    </sheetView>
  </sheetViews>
  <sheetFormatPr baseColWidth="10" defaultColWidth="11.453125" defaultRowHeight="14.5" x14ac:dyDescent="0.35"/>
  <cols>
    <col min="1" max="1" width="9.54296875" style="1" customWidth="1"/>
    <col min="2" max="2" width="4.81640625" style="1" customWidth="1"/>
    <col min="3" max="3" width="43.54296875" style="1" customWidth="1"/>
    <col min="4" max="4" width="12.453125" style="1" customWidth="1"/>
    <col min="5" max="5" width="40.81640625" style="1" customWidth="1"/>
    <col min="6" max="6" width="93.1796875" style="1" hidden="1" customWidth="1"/>
    <col min="7" max="7" width="11.453125" style="2" hidden="1" customWidth="1"/>
    <col min="8" max="8" width="17.81640625" style="1" hidden="1" customWidth="1"/>
    <col min="9" max="9" width="20" style="1" hidden="1" customWidth="1"/>
    <col min="10" max="13" width="11.453125" style="1" customWidth="1"/>
    <col min="14" max="14" width="13.81640625" style="1" customWidth="1"/>
    <col min="15" max="16384" width="11.453125" style="1"/>
  </cols>
  <sheetData>
    <row r="1" spans="1:9" ht="15" thickBot="1" x14ac:dyDescent="0.4">
      <c r="A1" s="25">
        <f>IF(SUM(H4:H5)=2,1,0)</f>
        <v>0</v>
      </c>
    </row>
    <row r="2" spans="1:9" ht="39" customHeight="1" thickBot="1" x14ac:dyDescent="0.4">
      <c r="B2" s="74" t="s">
        <v>67</v>
      </c>
      <c r="C2" s="82"/>
      <c r="D2" s="82"/>
      <c r="E2" s="75"/>
    </row>
    <row r="3" spans="1:9" ht="15" thickBot="1" x14ac:dyDescent="0.4"/>
    <row r="4" spans="1:9" ht="69.75" customHeight="1" x14ac:dyDescent="0.35">
      <c r="B4" s="32" t="s">
        <v>24</v>
      </c>
      <c r="C4" s="33" t="s">
        <v>134</v>
      </c>
      <c r="D4" s="109"/>
      <c r="E4" s="110"/>
      <c r="H4" s="1">
        <f>IF(D4=0,0,1)</f>
        <v>0</v>
      </c>
    </row>
    <row r="5" spans="1:9" ht="65.25" customHeight="1" thickBot="1" x14ac:dyDescent="0.4">
      <c r="B5" s="28" t="s">
        <v>24</v>
      </c>
      <c r="C5" s="29" t="s">
        <v>157</v>
      </c>
      <c r="D5" s="111"/>
      <c r="E5" s="112"/>
      <c r="H5" s="1">
        <f>IF(D5=0,0,1)</f>
        <v>0</v>
      </c>
    </row>
    <row r="7" spans="1:9" ht="15" thickBot="1" x14ac:dyDescent="0.4">
      <c r="I7" s="1" t="s">
        <v>38</v>
      </c>
    </row>
    <row r="8" spans="1:9" ht="21" customHeight="1" thickBot="1" x14ac:dyDescent="0.4">
      <c r="B8" s="79" t="s">
        <v>25</v>
      </c>
      <c r="C8" s="80"/>
      <c r="D8" s="80"/>
      <c r="E8" s="81"/>
      <c r="I8" s="6"/>
    </row>
    <row r="9" spans="1:9" ht="59.25" customHeight="1" thickBot="1" x14ac:dyDescent="0.4">
      <c r="B9" s="76" t="str">
        <f>IF(A1=1,I10,I7)</f>
        <v>&gt; Sie haben noch nicht alle erforderlichen Felder in diesem Reiter ausgefüllt</v>
      </c>
      <c r="C9" s="77"/>
      <c r="D9" s="77"/>
      <c r="E9" s="78"/>
    </row>
    <row r="10" spans="1:9" ht="47.25" customHeight="1" x14ac:dyDescent="0.35">
      <c r="I10" s="2" t="s">
        <v>27</v>
      </c>
    </row>
    <row r="15" spans="1:9" x14ac:dyDescent="0.35">
      <c r="D15" s="7"/>
    </row>
    <row r="46" spans="12:12" x14ac:dyDescent="0.35">
      <c r="L46" s="1" t="s">
        <v>0</v>
      </c>
    </row>
    <row r="47" spans="12:12" x14ac:dyDescent="0.35">
      <c r="L47" s="8" t="s">
        <v>1</v>
      </c>
    </row>
    <row r="48" spans="12:12" x14ac:dyDescent="0.35">
      <c r="L48" s="8" t="s">
        <v>2</v>
      </c>
    </row>
    <row r="49" spans="12:12" x14ac:dyDescent="0.35">
      <c r="L49" s="8" t="s">
        <v>3</v>
      </c>
    </row>
    <row r="50" spans="12:12" x14ac:dyDescent="0.35">
      <c r="L50" s="8" t="s">
        <v>4</v>
      </c>
    </row>
    <row r="51" spans="12:12" x14ac:dyDescent="0.35">
      <c r="L51" s="8" t="s">
        <v>5</v>
      </c>
    </row>
    <row r="52" spans="12:12" x14ac:dyDescent="0.35">
      <c r="L52" s="8" t="s">
        <v>6</v>
      </c>
    </row>
    <row r="53" spans="12:12" x14ac:dyDescent="0.35">
      <c r="L53" s="8" t="s">
        <v>7</v>
      </c>
    </row>
    <row r="54" spans="12:12" x14ac:dyDescent="0.35">
      <c r="L54" s="8" t="s">
        <v>8</v>
      </c>
    </row>
    <row r="55" spans="12:12" x14ac:dyDescent="0.35">
      <c r="L55" s="8" t="s">
        <v>9</v>
      </c>
    </row>
    <row r="56" spans="12:12" x14ac:dyDescent="0.35">
      <c r="L56" s="8" t="s">
        <v>10</v>
      </c>
    </row>
    <row r="57" spans="12:12" x14ac:dyDescent="0.35">
      <c r="L57" s="8" t="s">
        <v>11</v>
      </c>
    </row>
    <row r="58" spans="12:12" x14ac:dyDescent="0.35">
      <c r="L58" s="8" t="s">
        <v>12</v>
      </c>
    </row>
    <row r="59" spans="12:12" x14ac:dyDescent="0.35">
      <c r="L59" s="8" t="s">
        <v>13</v>
      </c>
    </row>
    <row r="60" spans="12:12" x14ac:dyDescent="0.35">
      <c r="L60" s="8" t="s">
        <v>14</v>
      </c>
    </row>
    <row r="61" spans="12:12" x14ac:dyDescent="0.35">
      <c r="L61" s="8" t="s">
        <v>15</v>
      </c>
    </row>
    <row r="62" spans="12:12" x14ac:dyDescent="0.35">
      <c r="L62" s="8" t="s">
        <v>16</v>
      </c>
    </row>
    <row r="63" spans="12:12" x14ac:dyDescent="0.35">
      <c r="L63" s="8" t="s">
        <v>17</v>
      </c>
    </row>
    <row r="64" spans="12:12" x14ac:dyDescent="0.35">
      <c r="L64" s="8" t="s">
        <v>18</v>
      </c>
    </row>
    <row r="65" spans="12:12" x14ac:dyDescent="0.35">
      <c r="L65" s="8" t="s">
        <v>19</v>
      </c>
    </row>
    <row r="66" spans="12:12" x14ac:dyDescent="0.35">
      <c r="L66" s="8" t="s">
        <v>20</v>
      </c>
    </row>
    <row r="67" spans="12:12" x14ac:dyDescent="0.35">
      <c r="L67" s="8" t="s">
        <v>21</v>
      </c>
    </row>
    <row r="68" spans="12:12" x14ac:dyDescent="0.35">
      <c r="L68" s="8" t="s">
        <v>22</v>
      </c>
    </row>
  </sheetData>
  <sheetProtection algorithmName="SHA-512" hashValue="vDtErygU/ZP6BbEME1q8aCK4mk6D4g3qVZMhO4qbLKPe15cyMNhe3YJ/u/A8aaBDlEPpcROvF2Ygi2NTdb7CXw==" saltValue="nacuDaGD/1Pd8uGyJ0n2/w==" spinCount="100000" sheet="1" formatRows="0" selectLockedCells="1"/>
  <mergeCells count="5">
    <mergeCell ref="B8:E8"/>
    <mergeCell ref="B9:E9"/>
    <mergeCell ref="B2:E2"/>
    <mergeCell ref="D4:E4"/>
    <mergeCell ref="D5:E5"/>
  </mergeCells>
  <conditionalFormatting sqref="B9">
    <cfRule type="expression" dxfId="13" priority="1" stopIfTrue="1">
      <formula>$A$1=0</formula>
    </cfRule>
    <cfRule type="cellIs" dxfId="12" priority="2" stopIfTrue="1" operator="equal">
      <formula>$I$10</formula>
    </cfRule>
  </conditionalFormatting>
  <dataValidations count="6">
    <dataValidation type="decimal" operator="notEqual" allowBlank="1" showInputMessage="1" showErrorMessage="1" errorTitle="Bitte ganze Zahl eingeben" error="Bitte geben Sie die Zahl im Format 12345 an, also zum Beispiel 21500" sqref="D4:E4" xr:uid="{00000000-0002-0000-0600-000000000000}">
      <formula1>1</formula1>
    </dataValidation>
    <dataValidation type="list" allowBlank="1" showInputMessage="1" showErrorMessage="1" sqref="F4" xr:uid="{00000000-0002-0000-0600-000001000000}">
      <formula1>$L$47:$L$68</formula1>
    </dataValidation>
    <dataValidation allowBlank="1" showInputMessage="1" showErrorMessage="1" prompt="Welche Kosten wird das Projekt insgesamt verursachen (also: Förderung + Eigenanteil + ggf. weitere Fördergelder)? _x000a__x000a_What will be the total cost of the project (that is: funding sum + own contribution + possible further funds)? " sqref="B4" xr:uid="{00000000-0002-0000-0600-000002000000}"/>
    <dataValidation allowBlank="1" showErrorMessage="1" sqref="C4:C5" xr:uid="{00000000-0002-0000-0600-000003000000}"/>
    <dataValidation allowBlank="1" showInputMessage="1" showErrorMessage="1" prompt="Wie hoch ist der Zuschuss, den Sie bei der GIZ für das Projekt beantragen möchten? _x000a__x000a_How much grant funding do you require from GIZ for your project? _x000a_" sqref="B5" xr:uid="{00000000-0002-0000-0600-000004000000}"/>
    <dataValidation type="decimal" operator="lessThan" allowBlank="1" showInputMessage="1" showErrorMessage="1" errorTitle="Maximale Fördersumme" error="Sie können maximal 44.000 EUR als Förderzuschuss bei GIZ beantragen._x000a_" prompt="Wir ermutigen Sie dazu, auch kleine Projekte zu beantragen, welche leichter abzuwickeln sind._x000a__x000a_We encourage you to also apply for a smaller project, which is easier to manage." sqref="D5:E5" xr:uid="{00000000-0002-0000-0600-000005000000}">
      <formula1>44001</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6"/>
  <sheetViews>
    <sheetView zoomScaleNormal="100" workbookViewId="0">
      <selection activeCell="E4" sqref="E4"/>
    </sheetView>
  </sheetViews>
  <sheetFormatPr baseColWidth="10" defaultColWidth="11.453125" defaultRowHeight="14.5" x14ac:dyDescent="0.35"/>
  <cols>
    <col min="1" max="1" width="9.54296875" style="1" customWidth="1"/>
    <col min="2" max="2" width="4.81640625" style="1" customWidth="1"/>
    <col min="3" max="3" width="30.81640625" style="1" customWidth="1"/>
    <col min="4" max="4" width="14.81640625" style="1" customWidth="1"/>
    <col min="5" max="5" width="58.1796875" style="1" customWidth="1"/>
    <col min="6" max="6" width="93.1796875" style="1" hidden="1" customWidth="1"/>
    <col min="7" max="7" width="11.453125" style="2" hidden="1" customWidth="1"/>
    <col min="8" max="8" width="17.81640625" style="1" hidden="1" customWidth="1"/>
    <col min="9" max="9" width="20" style="1" hidden="1" customWidth="1"/>
    <col min="10" max="13" width="11.453125" style="1" customWidth="1"/>
    <col min="14" max="16384" width="11.453125" style="1"/>
  </cols>
  <sheetData>
    <row r="1" spans="1:8" ht="15" thickBot="1" x14ac:dyDescent="0.4">
      <c r="A1" s="25">
        <f>IF(SUM(H4:H23)=18,1,0)</f>
        <v>0</v>
      </c>
    </row>
    <row r="2" spans="1:8" ht="39" customHeight="1" thickBot="1" x14ac:dyDescent="0.4">
      <c r="B2" s="74" t="s">
        <v>88</v>
      </c>
      <c r="C2" s="82"/>
      <c r="D2" s="82"/>
      <c r="E2" s="75"/>
    </row>
    <row r="3" spans="1:8" ht="15" thickBot="1" x14ac:dyDescent="0.4"/>
    <row r="4" spans="1:8" ht="42" customHeight="1" x14ac:dyDescent="0.35">
      <c r="B4" s="113"/>
      <c r="C4" s="115" t="s">
        <v>68</v>
      </c>
      <c r="D4" s="51" t="s">
        <v>69</v>
      </c>
      <c r="E4" s="34"/>
      <c r="H4" s="1">
        <f>IF(ISBLANK(E4),0,1)</f>
        <v>0</v>
      </c>
    </row>
    <row r="5" spans="1:8" ht="45" customHeight="1" x14ac:dyDescent="0.35">
      <c r="B5" s="114"/>
      <c r="C5" s="116"/>
      <c r="D5" s="52" t="s">
        <v>70</v>
      </c>
      <c r="E5" s="35"/>
      <c r="H5" s="1">
        <f t="shared" ref="H5:H19" si="0">IF(ISBLANK(E5),0,1)</f>
        <v>0</v>
      </c>
    </row>
    <row r="6" spans="1:8" ht="46.5" customHeight="1" x14ac:dyDescent="0.35">
      <c r="B6" s="114"/>
      <c r="C6" s="116"/>
      <c r="D6" s="52" t="s">
        <v>71</v>
      </c>
      <c r="E6" s="35"/>
      <c r="H6" s="1">
        <f t="shared" si="0"/>
        <v>0</v>
      </c>
    </row>
    <row r="7" spans="1:8" ht="43.5" customHeight="1" thickBot="1" x14ac:dyDescent="0.4">
      <c r="B7" s="84"/>
      <c r="C7" s="117"/>
      <c r="D7" s="53" t="s">
        <v>72</v>
      </c>
      <c r="E7" s="38"/>
      <c r="H7" s="1">
        <f t="shared" si="0"/>
        <v>0</v>
      </c>
    </row>
    <row r="8" spans="1:8" ht="42.75" customHeight="1" x14ac:dyDescent="0.35">
      <c r="B8" s="113" t="s">
        <v>24</v>
      </c>
      <c r="C8" s="115" t="s">
        <v>73</v>
      </c>
      <c r="D8" s="51" t="s">
        <v>74</v>
      </c>
      <c r="E8" s="34"/>
      <c r="H8" s="1">
        <f t="shared" si="0"/>
        <v>0</v>
      </c>
    </row>
    <row r="9" spans="1:8" ht="28.5" x14ac:dyDescent="0.35">
      <c r="B9" s="114"/>
      <c r="C9" s="116"/>
      <c r="D9" s="52" t="s">
        <v>75</v>
      </c>
      <c r="E9" s="35"/>
      <c r="F9" s="6"/>
      <c r="H9" s="1">
        <f t="shared" si="0"/>
        <v>0</v>
      </c>
    </row>
    <row r="10" spans="1:8" ht="28.5" x14ac:dyDescent="0.35">
      <c r="B10" s="114"/>
      <c r="C10" s="116"/>
      <c r="D10" s="52" t="s">
        <v>71</v>
      </c>
      <c r="E10" s="35"/>
      <c r="H10" s="1">
        <f t="shared" si="0"/>
        <v>0</v>
      </c>
    </row>
    <row r="11" spans="1:8" ht="57.5" thickBot="1" x14ac:dyDescent="0.4">
      <c r="B11" s="84"/>
      <c r="C11" s="117"/>
      <c r="D11" s="53" t="s">
        <v>76</v>
      </c>
      <c r="E11" s="38"/>
      <c r="H11" s="1">
        <f t="shared" si="0"/>
        <v>0</v>
      </c>
    </row>
    <row r="12" spans="1:8" ht="42.75" customHeight="1" x14ac:dyDescent="0.35">
      <c r="B12" s="113" t="s">
        <v>24</v>
      </c>
      <c r="C12" s="115" t="s">
        <v>139</v>
      </c>
      <c r="D12" s="129" t="s">
        <v>137</v>
      </c>
      <c r="E12" s="118"/>
      <c r="H12" s="1">
        <f t="shared" si="0"/>
        <v>0</v>
      </c>
    </row>
    <row r="13" spans="1:8" ht="28.5" customHeight="1" x14ac:dyDescent="0.35">
      <c r="B13" s="114"/>
      <c r="C13" s="116"/>
      <c r="D13" s="126"/>
      <c r="E13" s="119"/>
    </row>
    <row r="14" spans="1:8" ht="28.5" customHeight="1" x14ac:dyDescent="0.35">
      <c r="B14" s="114"/>
      <c r="C14" s="116"/>
      <c r="D14" s="126" t="s">
        <v>138</v>
      </c>
      <c r="E14" s="119"/>
      <c r="H14" s="1">
        <f t="shared" si="0"/>
        <v>0</v>
      </c>
    </row>
    <row r="15" spans="1:8" ht="57" customHeight="1" thickBot="1" x14ac:dyDescent="0.4">
      <c r="B15" s="84"/>
      <c r="C15" s="117"/>
      <c r="D15" s="127"/>
      <c r="E15" s="128"/>
    </row>
    <row r="16" spans="1:8" ht="57" customHeight="1" x14ac:dyDescent="0.35">
      <c r="B16" s="36"/>
      <c r="C16" s="122" t="s">
        <v>85</v>
      </c>
      <c r="D16" s="123"/>
      <c r="E16" s="41" t="s">
        <v>0</v>
      </c>
      <c r="H16" s="1">
        <f t="shared" si="0"/>
        <v>1</v>
      </c>
    </row>
    <row r="17" spans="2:9" ht="57" customHeight="1" x14ac:dyDescent="0.35">
      <c r="B17" s="39"/>
      <c r="C17" s="116" t="s">
        <v>84</v>
      </c>
      <c r="D17" s="120"/>
      <c r="E17" s="35" t="s">
        <v>0</v>
      </c>
      <c r="H17" s="1">
        <f t="shared" si="0"/>
        <v>1</v>
      </c>
    </row>
    <row r="18" spans="2:9" ht="57" customHeight="1" x14ac:dyDescent="0.35">
      <c r="B18" s="39"/>
      <c r="C18" s="116" t="s">
        <v>86</v>
      </c>
      <c r="D18" s="120"/>
      <c r="E18" s="43"/>
      <c r="H18" s="1">
        <f t="shared" si="0"/>
        <v>0</v>
      </c>
    </row>
    <row r="19" spans="2:9" ht="57" customHeight="1" thickBot="1" x14ac:dyDescent="0.4">
      <c r="B19" s="40"/>
      <c r="C19" s="117" t="s">
        <v>87</v>
      </c>
      <c r="D19" s="121"/>
      <c r="E19" s="38" t="s">
        <v>0</v>
      </c>
      <c r="H19" s="1">
        <f t="shared" si="0"/>
        <v>1</v>
      </c>
    </row>
    <row r="20" spans="2:9" ht="57" customHeight="1" x14ac:dyDescent="0.35">
      <c r="B20" s="36"/>
      <c r="C20" s="122" t="s">
        <v>89</v>
      </c>
      <c r="D20" s="123"/>
      <c r="E20" s="30"/>
      <c r="H20" s="1">
        <f>IF(ISBLANK(E20),0,1)</f>
        <v>0</v>
      </c>
      <c r="I20" s="1">
        <f t="shared" ref="I20" si="1">IF(ISERROR(E21/E20),0,IF(E21/E20&gt;=0.5,1,0))</f>
        <v>0</v>
      </c>
    </row>
    <row r="21" spans="2:9" ht="57" customHeight="1" x14ac:dyDescent="0.35">
      <c r="B21" s="39"/>
      <c r="C21" s="124" t="s">
        <v>140</v>
      </c>
      <c r="D21" s="116"/>
      <c r="E21" s="45"/>
      <c r="H21" s="1">
        <f>IF(ISBLANK(E21),0,1)</f>
        <v>0</v>
      </c>
    </row>
    <row r="22" spans="2:9" ht="57" customHeight="1" x14ac:dyDescent="0.35">
      <c r="B22" s="39"/>
      <c r="C22" s="124" t="s">
        <v>130</v>
      </c>
      <c r="D22" s="116"/>
      <c r="E22" s="45"/>
      <c r="H22" s="1">
        <f>IF(ISBLANK(E22),0,1)</f>
        <v>0</v>
      </c>
      <c r="I22" s="1">
        <f>IF(ISERROR(E23/E22),0,IF(E23/E22&gt;=0.5,1,0))</f>
        <v>0</v>
      </c>
    </row>
    <row r="23" spans="2:9" ht="57" customHeight="1" thickBot="1" x14ac:dyDescent="0.4">
      <c r="B23" s="39"/>
      <c r="C23" s="125" t="s">
        <v>152</v>
      </c>
      <c r="D23" s="117"/>
      <c r="E23" s="31"/>
      <c r="H23" s="1">
        <f>IF(ISBLANK(E23),0,1)</f>
        <v>0</v>
      </c>
    </row>
    <row r="24" spans="2:9" ht="15" thickBot="1" x14ac:dyDescent="0.4">
      <c r="I24" s="1" t="str">
        <f>IF(SUM(I20:I23)&gt;0,"Ja","Nein")</f>
        <v>Nein</v>
      </c>
    </row>
    <row r="25" spans="2:9" ht="21" customHeight="1" thickBot="1" x14ac:dyDescent="0.4">
      <c r="B25" s="79" t="s">
        <v>25</v>
      </c>
      <c r="C25" s="80"/>
      <c r="D25" s="80"/>
      <c r="E25" s="81"/>
      <c r="I25" s="6"/>
    </row>
    <row r="26" spans="2:9" ht="59.25" customHeight="1" thickBot="1" x14ac:dyDescent="0.4">
      <c r="B26" s="76" t="str">
        <f>IF(A1=1,I27,I28)</f>
        <v>&gt; Sie haben noch nicht alle erforderlichen Felder in diesem Reiter ausgefüllt</v>
      </c>
      <c r="C26" s="77"/>
      <c r="D26" s="77"/>
      <c r="E26" s="78"/>
    </row>
    <row r="27" spans="2:9" ht="47.25" customHeight="1" x14ac:dyDescent="0.35">
      <c r="I27" s="2" t="s">
        <v>27</v>
      </c>
    </row>
    <row r="28" spans="2:9" x14ac:dyDescent="0.35">
      <c r="I28" s="1" t="s">
        <v>38</v>
      </c>
    </row>
    <row r="32" spans="2:9" x14ac:dyDescent="0.35">
      <c r="D32" s="7"/>
    </row>
    <row r="75" spans="12:12" x14ac:dyDescent="0.35">
      <c r="L75" s="8"/>
    </row>
    <row r="76" spans="12:12" x14ac:dyDescent="0.35">
      <c r="L76" s="8"/>
    </row>
    <row r="77" spans="12:12" x14ac:dyDescent="0.35">
      <c r="L77" s="8"/>
    </row>
    <row r="78" spans="12:12" x14ac:dyDescent="0.35">
      <c r="L78" s="8"/>
    </row>
    <row r="79" spans="12:12" x14ac:dyDescent="0.35">
      <c r="L79" s="8"/>
    </row>
    <row r="80" spans="12:12" x14ac:dyDescent="0.35">
      <c r="L80" s="8"/>
    </row>
    <row r="81" spans="12:12" x14ac:dyDescent="0.35">
      <c r="L81" s="8"/>
    </row>
    <row r="82" spans="12:12" x14ac:dyDescent="0.35">
      <c r="L82" s="8"/>
    </row>
    <row r="83" spans="12:12" x14ac:dyDescent="0.35">
      <c r="L83" s="8"/>
    </row>
    <row r="84" spans="12:12" x14ac:dyDescent="0.35">
      <c r="L84" s="8"/>
    </row>
    <row r="85" spans="12:12" x14ac:dyDescent="0.35">
      <c r="L85" s="8"/>
    </row>
    <row r="86" spans="12:12" x14ac:dyDescent="0.35">
      <c r="L86" s="8"/>
    </row>
  </sheetData>
  <sheetProtection algorithmName="SHA-512" hashValue="WcXBZbvi8IxD8/3/2dAVcbdhH8GFFhwZ9wHcMyjLd/JZmToH8hQU47jqKO4e0fqEBComDGa9HSbPm+kfGt7jiQ==" saltValue="bWC2OYhyb2n89I2m/gWQIg==" spinCount="100000" sheet="1" formatRows="0" selectLockedCells="1"/>
  <mergeCells count="21">
    <mergeCell ref="B2:E2"/>
    <mergeCell ref="D14:D15"/>
    <mergeCell ref="E14:E15"/>
    <mergeCell ref="C16:D16"/>
    <mergeCell ref="C21:D21"/>
    <mergeCell ref="B12:B15"/>
    <mergeCell ref="C12:C15"/>
    <mergeCell ref="D12:D13"/>
    <mergeCell ref="B25:E25"/>
    <mergeCell ref="B26:E26"/>
    <mergeCell ref="B4:B7"/>
    <mergeCell ref="C4:C7"/>
    <mergeCell ref="B8:B11"/>
    <mergeCell ref="C8:C11"/>
    <mergeCell ref="E12:E13"/>
    <mergeCell ref="C17:D17"/>
    <mergeCell ref="C18:D18"/>
    <mergeCell ref="C19:D19"/>
    <mergeCell ref="C20:D20"/>
    <mergeCell ref="C22:D22"/>
    <mergeCell ref="C23:D23"/>
  </mergeCells>
  <conditionalFormatting sqref="B26">
    <cfRule type="expression" dxfId="11" priority="1" stopIfTrue="1">
      <formula>$A$1=0</formula>
    </cfRule>
    <cfRule type="cellIs" dxfId="10" priority="2" stopIfTrue="1" operator="equal">
      <formula>$I$27</formula>
    </cfRule>
  </conditionalFormatting>
  <dataValidations count="6">
    <dataValidation type="textLength" operator="lessThan" allowBlank="1" showInputMessage="1" showErrorMessage="1" sqref="E5:E7 E9:E11 E14 E18" xr:uid="{00000000-0002-0000-0700-000000000000}">
      <formula1>500</formula1>
    </dataValidation>
    <dataValidation allowBlank="1" showErrorMessage="1" sqref="C4 C8 C12 C16 C19:C20" xr:uid="{00000000-0002-0000-0700-000001000000}"/>
    <dataValidation allowBlank="1" showInputMessage="1" showErrorMessage="1" prompt="Wer ist im Verein die Ansprechperson für die Projektidee?_x000a__x000a_Who is the contact person for the project idea in the association?_x000a_" sqref="B8:B11" xr:uid="{00000000-0002-0000-0700-000002000000}"/>
    <dataValidation allowBlank="1" showInputMessage="1" showErrorMessage="1" prompt="Bitte nur Stichpunkte_x000a__x000a_Keywords only" sqref="B12:B15" xr:uid="{00000000-0002-0000-0700-000003000000}"/>
    <dataValidation type="decimal" operator="greaterThanOrEqual" allowBlank="1" showInputMessage="1" showErrorMessage="1" sqref="E20:E23" xr:uid="{00000000-0002-0000-0700-000004000000}">
      <formula1>0</formula1>
    </dataValidation>
    <dataValidation type="list" allowBlank="1" showInputMessage="1" showErrorMessage="1" sqref="F4" xr:uid="{00000000-0002-0000-0700-000005000000}">
      <formula1>$L$75:$L$86</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6000000}">
          <x14:formula1>
            <xm:f>Listen!$E$1:$E$4</xm:f>
          </x14:formula1>
          <xm:sqref>E16</xm:sqref>
        </x14:dataValidation>
        <x14:dataValidation type="list" allowBlank="1" showInputMessage="1" showErrorMessage="1" xr:uid="{00000000-0002-0000-0700-000007000000}">
          <x14:formula1>
            <xm:f>Listen!$E$1:$E$3</xm:f>
          </x14:formula1>
          <xm:sqref>E19</xm:sqref>
        </x14:dataValidation>
        <x14:dataValidation type="list" allowBlank="1" showInputMessage="1" showErrorMessage="1" xr:uid="{00000000-0002-0000-0700-000008000000}">
          <x14:formula1>
            <xm:f>Listen!$E$6:$E$12</xm:f>
          </x14:formula1>
          <xm:sqref>E17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2"/>
  <sheetViews>
    <sheetView zoomScaleNormal="100" workbookViewId="0">
      <selection activeCell="D4" sqref="D4:E4"/>
    </sheetView>
  </sheetViews>
  <sheetFormatPr baseColWidth="10" defaultColWidth="11.453125" defaultRowHeight="14.5" x14ac:dyDescent="0.35"/>
  <cols>
    <col min="1" max="1" width="9.54296875" style="1" customWidth="1"/>
    <col min="2" max="2" width="4.81640625" style="1" customWidth="1"/>
    <col min="3" max="3" width="39.1796875" style="1" customWidth="1"/>
    <col min="4" max="4" width="12.453125" style="1" customWidth="1"/>
    <col min="5" max="5" width="44.1796875" style="1" customWidth="1"/>
    <col min="6" max="6" width="93.1796875" style="1" hidden="1" customWidth="1"/>
    <col min="7" max="7" width="11.453125" style="2" hidden="1" customWidth="1"/>
    <col min="8" max="8" width="17.81640625" style="1" hidden="1" customWidth="1"/>
    <col min="9" max="9" width="20" style="1" hidden="1" customWidth="1"/>
    <col min="10" max="10" width="11.453125" style="1" hidden="1" customWidth="1"/>
    <col min="11" max="20" width="11.453125" style="1" customWidth="1"/>
    <col min="21" max="16384" width="11.453125" style="1"/>
  </cols>
  <sheetData>
    <row r="1" spans="1:10" ht="15" thickBot="1" x14ac:dyDescent="0.4">
      <c r="A1" s="25">
        <f>IF(D4=H22,1,IF(SUM(H4:H9)=6,1,0))</f>
        <v>0</v>
      </c>
    </row>
    <row r="2" spans="1:10" ht="39" customHeight="1" thickBot="1" x14ac:dyDescent="0.4">
      <c r="B2" s="74" t="s">
        <v>117</v>
      </c>
      <c r="C2" s="82"/>
      <c r="D2" s="82"/>
      <c r="E2" s="75"/>
    </row>
    <row r="3" spans="1:10" ht="15" thickBot="1" x14ac:dyDescent="0.4"/>
    <row r="4" spans="1:10" ht="65.25" customHeight="1" x14ac:dyDescent="0.35">
      <c r="B4" s="42"/>
      <c r="C4" s="3" t="s">
        <v>116</v>
      </c>
      <c r="D4" s="87" t="s">
        <v>0</v>
      </c>
      <c r="E4" s="88"/>
      <c r="H4" s="1">
        <f>IF(ISBLANK(D4),0,1)</f>
        <v>1</v>
      </c>
    </row>
    <row r="5" spans="1:10" ht="45" customHeight="1" x14ac:dyDescent="0.35">
      <c r="B5" s="4"/>
      <c r="C5" s="5" t="s">
        <v>92</v>
      </c>
      <c r="D5" s="130"/>
      <c r="E5" s="131"/>
      <c r="H5" s="1">
        <f>IF(ISBLANK(D5),0,1)</f>
        <v>0</v>
      </c>
    </row>
    <row r="6" spans="1:10" ht="46.5" customHeight="1" x14ac:dyDescent="0.35">
      <c r="B6" s="4"/>
      <c r="C6" s="5" t="s">
        <v>93</v>
      </c>
      <c r="D6" s="98" t="s">
        <v>0</v>
      </c>
      <c r="E6" s="99"/>
      <c r="H6" s="1">
        <f>IF(ISBLANK(D6),0,1)</f>
        <v>1</v>
      </c>
    </row>
    <row r="7" spans="1:10" ht="43.5" customHeight="1" x14ac:dyDescent="0.35">
      <c r="B7" s="4"/>
      <c r="C7" s="5" t="s">
        <v>94</v>
      </c>
      <c r="D7" s="98"/>
      <c r="E7" s="99"/>
      <c r="H7" s="1">
        <f>IF(ISBLANK(D7),0,1)</f>
        <v>0</v>
      </c>
    </row>
    <row r="8" spans="1:10" ht="28.5" x14ac:dyDescent="0.35">
      <c r="B8" s="83"/>
      <c r="C8" s="85" t="s">
        <v>95</v>
      </c>
      <c r="D8" s="11" t="s">
        <v>36</v>
      </c>
      <c r="E8" s="12"/>
      <c r="F8" s="6"/>
      <c r="H8" s="1">
        <f>IF(ISBLANK(E8),0,1)</f>
        <v>0</v>
      </c>
    </row>
    <row r="9" spans="1:10" ht="33.75" customHeight="1" thickBot="1" x14ac:dyDescent="0.4">
      <c r="B9" s="84"/>
      <c r="C9" s="86"/>
      <c r="D9" s="13" t="s">
        <v>37</v>
      </c>
      <c r="E9" s="14"/>
      <c r="H9" s="1">
        <f>IF(ISBLANK(E9),0,1)</f>
        <v>0</v>
      </c>
    </row>
    <row r="10" spans="1:10" x14ac:dyDescent="0.35">
      <c r="H10" s="1" t="s">
        <v>26</v>
      </c>
    </row>
    <row r="11" spans="1:10" ht="15" thickBot="1" x14ac:dyDescent="0.4">
      <c r="H11" s="1">
        <f>IF(SUM(H4:H9)=7,1,0)</f>
        <v>0</v>
      </c>
      <c r="I11" s="1" t="s">
        <v>38</v>
      </c>
    </row>
    <row r="12" spans="1:10" ht="21" customHeight="1" thickBot="1" x14ac:dyDescent="0.4">
      <c r="B12" s="79" t="s">
        <v>25</v>
      </c>
      <c r="C12" s="80"/>
      <c r="D12" s="80"/>
      <c r="E12" s="81"/>
      <c r="H12" s="1">
        <f>IF(ISTEXT(E9),2,IF(E8&gt;I12,1,0))</f>
        <v>0</v>
      </c>
      <c r="I12" s="6">
        <v>44439</v>
      </c>
      <c r="J12" s="1" t="s">
        <v>29</v>
      </c>
    </row>
    <row r="13" spans="1:10" ht="59.25" customHeight="1" thickBot="1" x14ac:dyDescent="0.4">
      <c r="B13" s="76" t="str">
        <f>IF(A1=1,I14,I11)</f>
        <v>&gt; Sie haben noch nicht alle erforderlichen Felder in diesem Reiter ausgefüllt</v>
      </c>
      <c r="C13" s="77"/>
      <c r="D13" s="77"/>
      <c r="E13" s="78"/>
      <c r="H13" s="1">
        <f>IF(ISTEXT(E9),2,IF(DATEDIF(E8,E9,"d")&gt;((365/2)+2),0,1))</f>
        <v>1</v>
      </c>
      <c r="I13" s="1" t="s">
        <v>30</v>
      </c>
    </row>
    <row r="14" spans="1:10" ht="47.25" customHeight="1" x14ac:dyDescent="0.35">
      <c r="I14" s="2" t="s">
        <v>27</v>
      </c>
    </row>
    <row r="16" spans="1:10" x14ac:dyDescent="0.35">
      <c r="H16" s="1" t="s">
        <v>28</v>
      </c>
    </row>
    <row r="17" spans="4:9" x14ac:dyDescent="0.35">
      <c r="H17" s="1">
        <f>IF(ISTEXT(E9),0,1)</f>
        <v>1</v>
      </c>
      <c r="I17" s="1" t="s">
        <v>31</v>
      </c>
    </row>
    <row r="19" spans="4:9" x14ac:dyDescent="0.35">
      <c r="D19" s="7"/>
    </row>
    <row r="21" spans="4:9" x14ac:dyDescent="0.35">
      <c r="H21" s="1" t="s">
        <v>0</v>
      </c>
    </row>
    <row r="22" spans="4:9" x14ac:dyDescent="0.35">
      <c r="H22" s="1" t="s">
        <v>54</v>
      </c>
    </row>
    <row r="23" spans="4:9" x14ac:dyDescent="0.35">
      <c r="H23" s="8" t="s">
        <v>90</v>
      </c>
    </row>
    <row r="24" spans="4:9" x14ac:dyDescent="0.35">
      <c r="H24" s="8" t="s">
        <v>91</v>
      </c>
    </row>
    <row r="50" spans="12:12" x14ac:dyDescent="0.35">
      <c r="L50" s="1" t="s">
        <v>0</v>
      </c>
    </row>
    <row r="51" spans="12:12" x14ac:dyDescent="0.35">
      <c r="L51" s="8" t="s">
        <v>1</v>
      </c>
    </row>
    <row r="52" spans="12:12" x14ac:dyDescent="0.35">
      <c r="L52" s="8" t="s">
        <v>2</v>
      </c>
    </row>
    <row r="53" spans="12:12" x14ac:dyDescent="0.35">
      <c r="L53" s="8" t="s">
        <v>3</v>
      </c>
    </row>
    <row r="54" spans="12:12" x14ac:dyDescent="0.35">
      <c r="L54" s="8" t="s">
        <v>4</v>
      </c>
    </row>
    <row r="55" spans="12:12" x14ac:dyDescent="0.35">
      <c r="L55" s="8" t="s">
        <v>5</v>
      </c>
    </row>
    <row r="56" spans="12:12" x14ac:dyDescent="0.35">
      <c r="L56" s="8" t="s">
        <v>6</v>
      </c>
    </row>
    <row r="57" spans="12:12" x14ac:dyDescent="0.35">
      <c r="L57" s="8" t="s">
        <v>7</v>
      </c>
    </row>
    <row r="58" spans="12:12" x14ac:dyDescent="0.35">
      <c r="L58" s="8" t="s">
        <v>8</v>
      </c>
    </row>
    <row r="59" spans="12:12" x14ac:dyDescent="0.35">
      <c r="L59" s="8" t="s">
        <v>9</v>
      </c>
    </row>
    <row r="60" spans="12:12" x14ac:dyDescent="0.35">
      <c r="L60" s="8" t="s">
        <v>10</v>
      </c>
    </row>
    <row r="61" spans="12:12" x14ac:dyDescent="0.35">
      <c r="L61" s="8" t="s">
        <v>11</v>
      </c>
    </row>
    <row r="62" spans="12:12" x14ac:dyDescent="0.35">
      <c r="L62" s="8" t="s">
        <v>12</v>
      </c>
    </row>
    <row r="63" spans="12:12" x14ac:dyDescent="0.35">
      <c r="L63" s="8" t="s">
        <v>13</v>
      </c>
    </row>
    <row r="64" spans="12:12" x14ac:dyDescent="0.35">
      <c r="L64" s="8" t="s">
        <v>14</v>
      </c>
    </row>
    <row r="65" spans="12:12" x14ac:dyDescent="0.35">
      <c r="L65" s="8" t="s">
        <v>15</v>
      </c>
    </row>
    <row r="66" spans="12:12" x14ac:dyDescent="0.35">
      <c r="L66" s="8" t="s">
        <v>16</v>
      </c>
    </row>
    <row r="67" spans="12:12" x14ac:dyDescent="0.35">
      <c r="L67" s="8" t="s">
        <v>17</v>
      </c>
    </row>
    <row r="68" spans="12:12" x14ac:dyDescent="0.35">
      <c r="L68" s="8" t="s">
        <v>18</v>
      </c>
    </row>
    <row r="69" spans="12:12" x14ac:dyDescent="0.35">
      <c r="L69" s="8" t="s">
        <v>19</v>
      </c>
    </row>
    <row r="70" spans="12:12" x14ac:dyDescent="0.35">
      <c r="L70" s="8" t="s">
        <v>20</v>
      </c>
    </row>
    <row r="71" spans="12:12" x14ac:dyDescent="0.35">
      <c r="L71" s="8" t="s">
        <v>21</v>
      </c>
    </row>
    <row r="72" spans="12:12" x14ac:dyDescent="0.35">
      <c r="L72" s="8" t="s">
        <v>22</v>
      </c>
    </row>
  </sheetData>
  <sheetProtection algorithmName="SHA-512" hashValue="Qak1gvLa7B/NVLw1gPRIPMuNvErGfXVnLXUjC5p00r2WlawEgL5hkZn5WD6eLQWuWBgh4bmeD/HyAS4uIoJJ1A==" saltValue="wMXPzCDB/rG3owM7xXzdhg==" spinCount="100000" sheet="1" formatRows="0" selectLockedCells="1"/>
  <mergeCells count="9">
    <mergeCell ref="B8:B9"/>
    <mergeCell ref="C8:C9"/>
    <mergeCell ref="B12:E12"/>
    <mergeCell ref="B13:E13"/>
    <mergeCell ref="B2:E2"/>
    <mergeCell ref="D4:E4"/>
    <mergeCell ref="D5:E5"/>
    <mergeCell ref="D6:E6"/>
    <mergeCell ref="D7:E7"/>
  </mergeCells>
  <conditionalFormatting sqref="B13">
    <cfRule type="expression" dxfId="9" priority="1" stopIfTrue="1">
      <formula>$A$1=0</formula>
    </cfRule>
    <cfRule type="cellIs" dxfId="8" priority="2" stopIfTrue="1" operator="equal">
      <formula>$I$14</formula>
    </cfRule>
  </conditionalFormatting>
  <dataValidations count="5">
    <dataValidation type="textLength" operator="lessThan" allowBlank="1" showInputMessage="1" showErrorMessage="1" sqref="D5:E5 D7:E7" xr:uid="{00000000-0002-0000-0800-000000000000}">
      <formula1>500</formula1>
    </dataValidation>
    <dataValidation type="list" allowBlank="1" showInputMessage="1" showErrorMessage="1" sqref="F4" xr:uid="{00000000-0002-0000-0800-000001000000}">
      <formula1>$L$51:$L$72</formula1>
    </dataValidation>
    <dataValidation allowBlank="1" showInputMessage="1" showErrorMessage="1" prompt="Von wann bis wann würde Ihr Projekt laufen?_x000a_(frühestens 01.09.2021; höchstens 6 Monate)_x000a__x000a_Please specify the duration of the project._x000a_(earliest 01.09.2021; maximal 6 months)" sqref="B8" xr:uid="{00000000-0002-0000-0800-000002000000}"/>
    <dataValidation allowBlank="1" showErrorMessage="1" sqref="C4:C5" xr:uid="{00000000-0002-0000-0800-000003000000}"/>
    <dataValidation type="list" allowBlank="1" showInputMessage="1" showErrorMessage="1" sqref="D4:E4" xr:uid="{00000000-0002-0000-0800-000004000000}">
      <formula1>$H$21:$H$24</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5000000}">
          <x14:formula1>
            <xm:f>Listen!$I$3:$I$26</xm:f>
          </x14:formula1>
          <xm:sqref>D6:E6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492b14d-01fd-496c-915d-7901b8b3dfdb">
      <UserInfo>
        <DisplayName>Samba, Anne GIZ</DisplayName>
        <AccountId>33</AccountId>
        <AccountType/>
      </UserInfo>
      <UserInfo>
        <DisplayName>Gehm, Marie Annabelle GIZ</DisplayName>
        <AccountId>29</AccountId>
        <AccountType/>
      </UserInfo>
      <UserInfo>
        <DisplayName>Krone, Jannik GIZ</DisplayName>
        <AccountId>28</AccountId>
        <AccountType/>
      </UserInfo>
      <UserInfo>
        <DisplayName>Arbib, Oualid GIZ</DisplayName>
        <AccountId>34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C17CEE224FBB14FB0CF298412E9415C" ma:contentTypeVersion="5" ma:contentTypeDescription="Ein neues Dokument erstellen." ma:contentTypeScope="" ma:versionID="465e09f6e4ea7d7b53fa542e9e53fd22">
  <xsd:schema xmlns:xsd="http://www.w3.org/2001/XMLSchema" xmlns:xs="http://www.w3.org/2001/XMLSchema" xmlns:p="http://schemas.microsoft.com/office/2006/metadata/properties" xmlns:ns2="d5c8b4b5-ad8f-44c7-a1bf-d59a26a73c3a" xmlns:ns3="1492b14d-01fd-496c-915d-7901b8b3dfdb" targetNamespace="http://schemas.microsoft.com/office/2006/metadata/properties" ma:root="true" ma:fieldsID="680354b8dc7a371e218f2e3072ced9e5" ns2:_="" ns3:_="">
    <xsd:import namespace="d5c8b4b5-ad8f-44c7-a1bf-d59a26a73c3a"/>
    <xsd:import namespace="1492b14d-01fd-496c-915d-7901b8b3df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c8b4b5-ad8f-44c7-a1bf-d59a26a73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92b14d-01fd-496c-915d-7901b8b3dfdb"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732CCC-FF3B-4F99-8765-525F38FD4142}">
  <ds:schemaRefs>
    <ds:schemaRef ds:uri="http://schemas.microsoft.com/sharepoint/v3/contenttype/forms"/>
  </ds:schemaRefs>
</ds:datastoreItem>
</file>

<file path=customXml/itemProps2.xml><?xml version="1.0" encoding="utf-8"?>
<ds:datastoreItem xmlns:ds="http://schemas.openxmlformats.org/officeDocument/2006/customXml" ds:itemID="{7E70D486-D39D-4BC0-9C77-62979E46C0C6}">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d5c8b4b5-ad8f-44c7-a1bf-d59a26a73c3a"/>
    <ds:schemaRef ds:uri="http://schemas.microsoft.com/office/2006/documentManagement/types"/>
    <ds:schemaRef ds:uri="http://schemas.openxmlformats.org/package/2006/metadata/core-properties"/>
    <ds:schemaRef ds:uri="1492b14d-01fd-496c-915d-7901b8b3dfdb"/>
    <ds:schemaRef ds:uri="http://www.w3.org/XML/1998/namespace"/>
  </ds:schemaRefs>
</ds:datastoreItem>
</file>

<file path=customXml/itemProps3.xml><?xml version="1.0" encoding="utf-8"?>
<ds:datastoreItem xmlns:ds="http://schemas.openxmlformats.org/officeDocument/2006/customXml" ds:itemID="{C85ADA91-B448-4173-B4DE-37BD61998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c8b4b5-ad8f-44c7-a1bf-d59a26a73c3a"/>
    <ds:schemaRef ds:uri="1492b14d-01fd-496c-915d-7901b8b3d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Listen</vt:lpstr>
      <vt:lpstr>Start</vt:lpstr>
      <vt:lpstr>Übersicht - Overview</vt:lpstr>
      <vt:lpstr>1</vt:lpstr>
      <vt:lpstr>2</vt:lpstr>
      <vt:lpstr>3</vt:lpstr>
      <vt:lpstr>4</vt:lpstr>
      <vt:lpstr>5</vt:lpstr>
      <vt:lpstr>6</vt:lpstr>
      <vt:lpstr>7</vt:lpstr>
      <vt:lpstr>8</vt:lpstr>
      <vt:lpstr>9</vt:lpstr>
      <vt:lpstr>Daten</vt:lpstr>
      <vt:lpstr>Bitte_auswählen</vt:lpstr>
      <vt:lpstr>'1'!Text4</vt:lpstr>
      <vt:lpstr>'2'!Text4</vt:lpstr>
      <vt:lpstr>'3'!Text4</vt:lpstr>
      <vt:lpstr>'4'!Text4</vt:lpstr>
      <vt:lpstr>'5'!Text4</vt:lpstr>
      <vt:lpstr>'6'!Text4</vt:lpstr>
      <vt:lpstr>'7'!Text4</vt:lpstr>
      <vt:lpstr>'8'!Text4</vt:lpstr>
      <vt:lpstr>'9'!Text4</vt:lpstr>
      <vt:lpstr>'1'!Text7</vt:lpstr>
      <vt:lpstr>'2'!Text7</vt:lpstr>
      <vt:lpstr>'3'!Text7</vt:lpstr>
      <vt:lpstr>'4'!Text7</vt:lpstr>
      <vt:lpstr>'5'!Text7</vt:lpstr>
      <vt:lpstr>'6'!Text7</vt:lpstr>
      <vt:lpstr>'7'!Text7</vt:lpstr>
      <vt:lpstr>'8'!Text7</vt:lpstr>
      <vt:lpstr>'9'!Text7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Siegfried Tangermann</dc:creator>
  <cp:lastModifiedBy>Krone, Jannik GIZ</cp:lastModifiedBy>
  <dcterms:created xsi:type="dcterms:W3CDTF">2020-11-26T19:01:41Z</dcterms:created>
  <dcterms:modified xsi:type="dcterms:W3CDTF">2023-07-25T15:57:42Z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0x0101009C17CEE224FBB14FB0CF298412E9415C</vt:lpwstr>
  </property>
</Properties>
</file>